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320" windowHeight="12840"/>
  </bookViews>
  <sheets>
    <sheet name="konica" sheetId="3" r:id="rId1"/>
  </sheets>
  <calcPr calcId="125725"/>
</workbook>
</file>

<file path=xl/calcChain.xml><?xml version="1.0" encoding="utf-8"?>
<calcChain xmlns="http://schemas.openxmlformats.org/spreadsheetml/2006/main">
  <c r="O84" i="3"/>
  <c r="E126"/>
  <c r="E123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49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77" l="1"/>
  <c r="E46"/>
  <c r="E128" l="1"/>
  <c r="E130" s="1"/>
</calcChain>
</file>

<file path=xl/sharedStrings.xml><?xml version="1.0" encoding="utf-8"?>
<sst xmlns="http://schemas.openxmlformats.org/spreadsheetml/2006/main" count="341" uniqueCount="246">
  <si>
    <t>100 omh</t>
  </si>
  <si>
    <t>150 ohm</t>
  </si>
  <si>
    <t>330 ohm</t>
  </si>
  <si>
    <t>470 ohm</t>
  </si>
  <si>
    <t>680 ohm</t>
  </si>
  <si>
    <t>1.5k</t>
  </si>
  <si>
    <t>2k2</t>
  </si>
  <si>
    <t>2k7</t>
  </si>
  <si>
    <t>3k3</t>
  </si>
  <si>
    <t>4k7</t>
  </si>
  <si>
    <t>5k1</t>
  </si>
  <si>
    <t>5k6</t>
  </si>
  <si>
    <t>8k2</t>
  </si>
  <si>
    <t>10k</t>
  </si>
  <si>
    <t>33k</t>
  </si>
  <si>
    <t>47k</t>
  </si>
  <si>
    <t>470k</t>
  </si>
  <si>
    <t>Value</t>
  </si>
  <si>
    <t>Amount</t>
  </si>
  <si>
    <t>TAKMAN-72957</t>
  </si>
  <si>
    <t>TAKMAN-72959</t>
  </si>
  <si>
    <t>TAKMAN-72963</t>
  </si>
  <si>
    <t>TAKMAN-72965</t>
  </si>
  <si>
    <t>TAKMAN-72967</t>
  </si>
  <si>
    <t>TAKMAN-72971</t>
  </si>
  <si>
    <t>TAKMAN-72973</t>
  </si>
  <si>
    <t>TAKMAN-72974</t>
  </si>
  <si>
    <t>TAKMAN-72975</t>
  </si>
  <si>
    <t>TAKMAN-72977</t>
  </si>
  <si>
    <t>TAKMAN-72978</t>
  </si>
  <si>
    <t>TAKMAN-72980</t>
  </si>
  <si>
    <t>TAKMAN-72981</t>
  </si>
  <si>
    <t>TAKMAN-72987</t>
  </si>
  <si>
    <t>TAKMAN-72989</t>
  </si>
  <si>
    <t>TAKMAN-73001</t>
  </si>
  <si>
    <t>Qty</t>
  </si>
  <si>
    <t>Remark</t>
  </si>
  <si>
    <t>493-7182-ND</t>
  </si>
  <si>
    <t>LM393NFS-ND</t>
  </si>
  <si>
    <t>296-7042-5-ND</t>
  </si>
  <si>
    <t>1N5935BRLGOST-ND</t>
  </si>
  <si>
    <t>OD560JE-ND</t>
  </si>
  <si>
    <t>1N4749A-TPT-ND</t>
  </si>
  <si>
    <t>595-1345-ND</t>
  </si>
  <si>
    <t>HS276-ND</t>
  </si>
  <si>
    <t>HS346-ND</t>
  </si>
  <si>
    <t>595-1344-ND</t>
  </si>
  <si>
    <t>MF75.0HFT-ND</t>
  </si>
  <si>
    <t>WB-150RT-ND</t>
  </si>
  <si>
    <t>497-2616-5-ND</t>
  </si>
  <si>
    <t>497-2578-5-ND</t>
  </si>
  <si>
    <t>4100PHBK-ND</t>
  </si>
  <si>
    <t>OF100JE-ND</t>
  </si>
  <si>
    <t>OF120JE-ND</t>
  </si>
  <si>
    <t>OF101JE-ND</t>
  </si>
  <si>
    <t>OF121JE-ND</t>
  </si>
  <si>
    <t>OF391JE-ND</t>
  </si>
  <si>
    <t>OF561JE-ND</t>
  </si>
  <si>
    <t>OF222JE-ND</t>
  </si>
  <si>
    <t>OF272JE-ND</t>
  </si>
  <si>
    <t>OF392JE-ND</t>
  </si>
  <si>
    <t>OF223JE-ND</t>
  </si>
  <si>
    <t>OF563JE-ND</t>
  </si>
  <si>
    <t>Tỷ giá USD/VND</t>
  </si>
  <si>
    <t>DK</t>
  </si>
  <si>
    <t>10000UF 35V</t>
  </si>
  <si>
    <t>LM393N</t>
  </si>
  <si>
    <t>NE5534AP</t>
  </si>
  <si>
    <t>ZENER 27V 3W</t>
  </si>
  <si>
    <t>RES 56 OHM 1/4W,5%</t>
  </si>
  <si>
    <t>ZENER 24V 1W</t>
  </si>
  <si>
    <t>XFRMR SEMI-TORO 24VA</t>
  </si>
  <si>
    <t>HEATSINK TO-220 10W</t>
  </si>
  <si>
    <t>HEATSINK TO-220</t>
  </si>
  <si>
    <t>XFRMR SEMI-TORO 12VA</t>
  </si>
  <si>
    <t>RES 75.0 OHM 1/4W,1%</t>
  </si>
  <si>
    <t>RES 150.0 OHM 1/4W,1%</t>
  </si>
  <si>
    <t>D44H11</t>
  </si>
  <si>
    <t>D45H11</t>
  </si>
  <si>
    <t>10R,1/2W,5%</t>
  </si>
  <si>
    <t>120R,1/2W,5%</t>
  </si>
  <si>
    <t>12R,1/2W,5%</t>
  </si>
  <si>
    <t>100R,1/2W,5%</t>
  </si>
  <si>
    <t>390R,1/2W,5%</t>
  </si>
  <si>
    <t>560R,1/2W,5%</t>
  </si>
  <si>
    <t>3K9,1W,5%</t>
  </si>
  <si>
    <t>2K7,1/2W,5%</t>
  </si>
  <si>
    <t>2K2,1/2W,5%</t>
  </si>
  <si>
    <t>22K,1/2W,5%</t>
  </si>
  <si>
    <t>56K,1W,5%</t>
  </si>
  <si>
    <t>0,29</t>
  </si>
  <si>
    <t>0,34</t>
  </si>
  <si>
    <t>2200u-25v</t>
  </si>
  <si>
    <t>220u-25</t>
  </si>
  <si>
    <t>1500u-50v</t>
  </si>
  <si>
    <t>47u-35v</t>
  </si>
  <si>
    <t>0.1u-50v</t>
  </si>
  <si>
    <t>60A</t>
  </si>
  <si>
    <t>100K-1/4W</t>
  </si>
  <si>
    <t>1,15</t>
  </si>
  <si>
    <t>lm3875</t>
  </si>
  <si>
    <t>10,62</t>
  </si>
  <si>
    <t>4650PHBK-ND</t>
  </si>
  <si>
    <t>4159PHBK-ND</t>
  </si>
  <si>
    <t>493-13053-ND</t>
  </si>
  <si>
    <t>1189-1480-ND</t>
  </si>
  <si>
    <t>493-10526-ND</t>
  </si>
  <si>
    <t>478-7324-1-ND</t>
  </si>
  <si>
    <t>445-4724-ND</t>
  </si>
  <si>
    <t>478-4843-ND</t>
  </si>
  <si>
    <t>445-4725-ND</t>
  </si>
  <si>
    <t>338-1080-ND</t>
  </si>
  <si>
    <t>338-1059-ND</t>
  </si>
  <si>
    <t>338-1054-ND</t>
  </si>
  <si>
    <t>338-2818-ND</t>
  </si>
  <si>
    <t>4134PHBK-ND</t>
  </si>
  <si>
    <t>P10271-ND</t>
  </si>
  <si>
    <t>399-3527-ND</t>
  </si>
  <si>
    <t>VS-1N2138AGI-ND</t>
  </si>
  <si>
    <t>L100J10RE-ND</t>
  </si>
  <si>
    <t>MOX200F-10ME-ND</t>
  </si>
  <si>
    <t>493-6160-ND</t>
  </si>
  <si>
    <t>LM3875TF/NOPB-ND</t>
  </si>
  <si>
    <t>PX P/N</t>
  </si>
  <si>
    <t>Unit ost</t>
  </si>
  <si>
    <t>12ps</t>
  </si>
  <si>
    <t>PX</t>
  </si>
  <si>
    <t>1N5935BRLGOST-ND tương đương</t>
  </si>
  <si>
    <t>1N4749A-TPT-ND  tương đương</t>
  </si>
  <si>
    <t>MF75.0QFT-ND  tương đương</t>
  </si>
  <si>
    <t>WB-150RT-ND  tương đương</t>
  </si>
  <si>
    <t>AP ALUM 470UF 100V 20%</t>
  </si>
  <si>
    <t>PP3.9KW-1T-ND _Vishay B 1W</t>
  </si>
  <si>
    <t>PP56KW-1T-ND _Vishay B 1W</t>
  </si>
  <si>
    <t>http://www.digikey.om/produt-detail/en/MAL225628222E3/4650PHBK-ND/4793544</t>
  </si>
  <si>
    <t>http://www.digikey.om/produt-detail/en/LLS1H472MELB/493-6160-ND/2548873</t>
  </si>
  <si>
    <t>http://www.digikey.om/produt-detail/en/MAL211818471E3/4159PHBK-ND/263062</t>
  </si>
  <si>
    <t>http://www.digikey.om/produt-detail/en/UBX1H102MHL/493-13053-ND/2597547</t>
  </si>
  <si>
    <t>http://www.digikey.om/produt-detail/en/63RX30100M10X16/1189-1480-ND/3134436</t>
  </si>
  <si>
    <t>http://www.digikey.om/produt-detail/en/EEU-HD1V221B/P15767T-ND/3831134</t>
  </si>
  <si>
    <t>P15767T-ND</t>
  </si>
  <si>
    <t>http://www.digikey.om/produt-detail/en/EEU-HD1V470B/P15771T-ND/3831138</t>
  </si>
  <si>
    <t>P15771T-ND</t>
  </si>
  <si>
    <t>http://www.digikey.om/produt-detail/en/UKL1H152MHD/493-10526-ND/2598458</t>
  </si>
  <si>
    <t>http://www.digikey.om/produt-detail/en/SR211A330JARTR1/478-7324-1-ND/3660602</t>
  </si>
  <si>
    <t>http://www.digikey.om/produt-detail/en/FK280G1H680J/445-4724-ND/2050073</t>
  </si>
  <si>
    <t>http://www.digikey.om/produt-detail/en/SR151A100JAR/478-4843-ND/1549550</t>
  </si>
  <si>
    <t>http://www.digikey.om/produt-detail/en/FK280G1H820J/445-4725-ND/2050074</t>
  </si>
  <si>
    <t>http://www.digikey.om/produt-detail/en/D5E220JO3/338-1080-ND/337868</t>
  </si>
  <si>
    <t>http://www.digikey.om/produt-detail/en/D5F101JO3/338-1059-ND/337847</t>
  </si>
  <si>
    <t>http://www.digikey.om/produt-detail/en/D15D150JO3/338-1054-ND/337842</t>
  </si>
  <si>
    <t>http://www.digikey.om/produt-detail/en/D15D050DO3/338-2818-ND/2616842</t>
  </si>
  <si>
    <t>http://www.digikey.om/produt-detail/en/MAL211816222E3/4134PHBK-ND/263037</t>
  </si>
  <si>
    <t>http://www.digikey.om/produt-detail/en/EEU-F1E221/P10271-ND/266280</t>
  </si>
  <si>
    <t>http://www.digikey.om/produt-detail/en/T350A104K050AT/399-3527-ND/818389</t>
  </si>
  <si>
    <t>http://www.digikey.om/produt-detail/en/VS-1N2138A/VS-1N2138AGI-ND/78596</t>
  </si>
  <si>
    <t>http://www.digikey.om/produt-detail/en/1N4448TR/1N4448VST-ND/3104300</t>
  </si>
  <si>
    <t>1N4448VST-ND</t>
  </si>
  <si>
    <t>http://www.digikey.om/produt-detail/en/BYV98-200-TR/BYV98-200T-ND/3104390</t>
  </si>
  <si>
    <t>BYV98-200T-ND</t>
  </si>
  <si>
    <t>http://www.digikey.om/produt-detail/en/L100J10RE/L100J10RE-ND/823550</t>
  </si>
  <si>
    <t>http://www.digikey.om/produt-detail/en/MOX200001005FE/MOX200F-10ME-ND/705444</t>
  </si>
  <si>
    <t>http://www.digikey.om/produt-detail/en/RNF14BTE100K/RNF14BTE100KT-ND/2022685</t>
  </si>
  <si>
    <t>RNF14BTE100KT-ND</t>
  </si>
  <si>
    <t>http://www.digikey.om/produt-detail/en/WNA100FET/WNA100FET-ND/679007</t>
  </si>
  <si>
    <t>WNA100FET-ND</t>
  </si>
  <si>
    <t>http://www.digikey.om/produt-detail/en/NFR25H0004700JR500/PP470BT-ND/614261</t>
  </si>
  <si>
    <t>PP470BT-ND</t>
  </si>
  <si>
    <t>http://www.digikey.om/produt-detail/en/LM3875TF%2FNOPB/LM3875TF%2FNOPB-ND/308467</t>
  </si>
  <si>
    <t>Phí mua hàng</t>
  </si>
  <si>
    <t>MOC3052M-ND</t>
  </si>
  <si>
    <t>OPTOCOUPLER TRIAC OUT 600V</t>
  </si>
  <si>
    <t>VND</t>
  </si>
  <si>
    <t>2 con</t>
  </si>
  <si>
    <t>http://www.digikey.com/product-detail/en/ASRM1JA470R/ASRM1JA470RCT-ND/4834451</t>
  </si>
  <si>
    <t>470-ohm</t>
  </si>
  <si>
    <t>5.1k</t>
  </si>
  <si>
    <t>http://www.digikey.com/product-detail/en/2N3055G/2N3055GOS-ND/918206</t>
  </si>
  <si>
    <t>http://www.digikey.com/product-detail/en/MJ2955G/MJ2955GOS-ND/1481721</t>
  </si>
  <si>
    <t>http://www.digikey.com/product-detail/en/1N4733A-TR/1N4733AVSCT-ND/3104303</t>
  </si>
  <si>
    <t>5v1</t>
  </si>
  <si>
    <t>http://www.digikey.com/product-detail/en/BZV85-C36,113/568-6274-1-ND/2531561</t>
  </si>
  <si>
    <t>36v</t>
  </si>
  <si>
    <t>http://www.digikey.com/product-detail/en/2N3904BU/2N3904FS-ND/1413</t>
  </si>
  <si>
    <t>2n3904</t>
  </si>
  <si>
    <t>http://vn.mouser.com/ProductDetail/WIMA/MKS2-1-63-5/?qs=sGAEpiMZZMv1cc3ydrPrFwgzP98AO9idLqHoQndgxWA%3d</t>
  </si>
  <si>
    <t>1u</t>
  </si>
  <si>
    <t>0.1u</t>
  </si>
  <si>
    <t>http://vn.mouser.com/ProductDetail/WIMA/MKS2-1-63-10T/?qs=sGAEpiMZZMv1cc3ydrPrF9SBthQCDPcrx5WF6QNv%2fzU%3d</t>
  </si>
  <si>
    <t>http://vn.mouser.com/ProductDetail/WIMA/MKS2-22-63-10/?qs=sGAEpiMZZMv1cc3ydrPrF9SBthQCDPcrZtwmfdkb4DE%3d</t>
  </si>
  <si>
    <t>0.22u</t>
  </si>
  <si>
    <t>http://vn.mouser.com/ProductDetail/WIMA/MKS2C021001A00JSSD/?qs=sGAEpiMZZMv1cc3ydrPrFwgzP98AO9idWlbc5tFuW8Q%3d</t>
  </si>
  <si>
    <t>0.01u</t>
  </si>
  <si>
    <t>http://www.digikey.com/product-detail/en/64WR20KLF/987-1064-ND/2408642</t>
  </si>
  <si>
    <t>http://www.digikey.com/product-detail/en/56AAD-C28-B15%2FR81L/56AAD-C28-B15%2FR81L-ND/2804286</t>
  </si>
  <si>
    <t>10k-volum</t>
  </si>
  <si>
    <t>http://vn.mouser.com/ProductDetail/Central-Semiconductor/MPSA42/?qs=sGAEpiMZZMshyDBzk1%2fWi8oN7VHZ91OkQf%2fbWRt85Uw%3d</t>
  </si>
  <si>
    <t>http://vn.mouser.com/ProductDetail/Central-Semiconductor/MPSA92/?qs=sGAEpiMZZMshyDBzk1%2fWiw99kSkYzPxmiVlf5wLmtGQ%3d</t>
  </si>
  <si>
    <t>mpsa92</t>
  </si>
  <si>
    <t>mpsa42</t>
  </si>
  <si>
    <t>0.47u</t>
  </si>
  <si>
    <t>http://vn.mouser.com/ProductDetail/WIMA/MKS4F034703G00KSSD/?qs=sGAEpiMZZMv1cc3ydrPrFwgzP98AO9id0aNXXiXn7XA%3d</t>
  </si>
  <si>
    <t>http://vn.mouser.com/ProductDetail/Fairchild-Semiconductor/LM337T/?qs=sGAEpiMZZMsMIqGZiACxIfGE23C6Y9PooRUk2QzjWvk%3d</t>
  </si>
  <si>
    <t>lm337</t>
  </si>
  <si>
    <t>http://vn.mouser.com/ProductDetail/Texas-Instruments/LM317KCSE3/?qs=sGAEpiMZZMsMIqGZiACxIVYICNo%252bx5mEc8Tea%2fMiPPw%3d</t>
  </si>
  <si>
    <t>lm317</t>
  </si>
  <si>
    <t>http://vn.mouser.com/Search/ProductDetail.aspx?qs=OOlfN7xiPDftQjIQ50km8A%3d%3d</t>
  </si>
  <si>
    <t>nut</t>
  </si>
  <si>
    <t>http://vn.mouser.com/Search/ProductDetail.aspx?qs=EiTGd8sy9OrVfKhSj2GLlA%3d%3d</t>
  </si>
  <si>
    <t>http://vn.mouser.com/ProductDetail/STMicroelectronics/MJE350/?qs=sGAEpiMZZMshyDBzk1%2fWi8oN7VHZ91OkUmD2sxJR6NE%3d</t>
  </si>
  <si>
    <t>http://vn.mouser.com/ProductDetail/STMicroelectronics/MJE340/?qs=sGAEpiMZZMvAvBNgSS9LqkddA2gwefxZ</t>
  </si>
  <si>
    <t>mje</t>
  </si>
  <si>
    <t>http://vn.mouser.com/ProductDetail/STMicroelectronics/TIP35C/?qs=sGAEpiMZZMvAvBNgSS9LqgKggVxVh1Op</t>
  </si>
  <si>
    <t>http://vn.mouser.com/ProductDetail/STMicroelectronics/TIP36C/?qs=sGAEpiMZZMshyDBzk1%2fWi8oN7VHZ91OkB3yxtHyfQUc%3d</t>
  </si>
  <si>
    <t>tip</t>
  </si>
  <si>
    <t>trim 20k</t>
  </si>
  <si>
    <t>http://www.digikey.com/product-detail/en/PV36W202C01B00/490-2880-ND/666507</t>
  </si>
  <si>
    <t>trim  2k</t>
  </si>
  <si>
    <t>http://www.digikey.com/product-detail/en/ASRM1JA5K10/ASRM1JA5K10CT-ND/4834456</t>
  </si>
  <si>
    <t>http://vn.mouser.com/Search/Refine.aspx?Keyword=mur860</t>
  </si>
  <si>
    <t>mur860</t>
  </si>
  <si>
    <t>http://vn.mouser.com/ProductDetail/ALPS/RK09L12B0A31/?qs=sGAEpiMZZMtC25l1F4XBU7N8CsgY6erW9l9eQZ4L31g%3d</t>
  </si>
  <si>
    <t>50k volum</t>
  </si>
  <si>
    <t>http://vn.mouser.com/ProductDetail/Vishay-BC-Components/MAL225639222E3/?qs=sGAEpiMZZMtZ1n0r9vR22U%252bJu6XaAk5RsXCp2fjgZpLXbj9vnwAJ0Q%3d%3d</t>
  </si>
  <si>
    <t>2200u-100v</t>
  </si>
  <si>
    <t>http://vn.mouser.com/ProductDetail/Vishay-BC-Components/MAL225658103E3/?qs=sGAEpiMZZMtZ1n0r9vR22U%252bJu6XaAk5RjvYrfYdYeaHrnsP5cKsEKQ%3d%3d</t>
  </si>
  <si>
    <t>0.001F -63v</t>
  </si>
  <si>
    <t>http://vn.mouser.com/ProductDetail/Nichicon/UKA1H221MPD1TD/?qs=sGAEpiMZZMtZ1n0r9vR22dFdY6vms0Rh%252b%2fFmE0xjgac%3d</t>
  </si>
  <si>
    <t>220u50v</t>
  </si>
  <si>
    <t>http://vn.mouser.com/ProductDetail/Nichicon/UKA1H101MPD/?qs=sGAEpiMZZMtZ1n0r9vR22TSC%252bEnltA%2fFNaEtWOeuG0w%3d</t>
  </si>
  <si>
    <t>50v-100u</t>
  </si>
  <si>
    <t>http://vn.mouser.com/ProductDetail/Nichicon/UKA1H470MED1TD/?qs=sGAEpiMZZMtZ1n0r9vR22dFdY6vms0Rh2H8MHFh0Nkk%3d</t>
  </si>
  <si>
    <t>47u-50v</t>
  </si>
  <si>
    <t>http://vn.mouser.com/ProductDetail/Vishay-Electro-Films/RFCS04022200BJTT1/?qs=sGAEpiMZZMuLTh2P1GOcHe7mxObLGNQSyPXglCJi8dI%3d</t>
  </si>
  <si>
    <t>22p</t>
  </si>
  <si>
    <t>http://vn.mouser.com/ProductDetail/Bourns/PTR902-2015K-A104/?qs=sGAEpiMZZMtC25l1F4XBU1xwXnrUt%2fuoZmv44SKEpos%3d</t>
  </si>
  <si>
    <t>100k-volum</t>
  </si>
  <si>
    <t>http://www.digikey.com/product-detail/en/382LX102M400A082/338-2121-ND/2295351</t>
  </si>
  <si>
    <t>1000u-400v</t>
  </si>
  <si>
    <t>Tổng 3 đợt(USD)</t>
  </si>
  <si>
    <t>Tổng đợt 3</t>
  </si>
  <si>
    <t>Tông cộng</t>
  </si>
  <si>
    <t>WEB</t>
  </si>
  <si>
    <t>hết hàng</t>
  </si>
  <si>
    <t>Tổng đợt 2</t>
  </si>
  <si>
    <t>Tổng đợt 1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</si>
</sst>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* #,##0_);_(* \(#,##0\);_(* &quot;-&quot;??_);_(@_)"/>
  </numFmts>
  <fonts count="5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2" fillId="2" borderId="2" xfId="0" applyFont="1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164" fontId="0" fillId="0" borderId="1" xfId="1" applyFont="1" applyBorder="1"/>
    <xf numFmtId="165" fontId="0" fillId="0" borderId="1" xfId="1" applyNumberFormat="1" applyFont="1" applyBorder="1"/>
    <xf numFmtId="0" fontId="3" fillId="0" borderId="1" xfId="2" applyBorder="1" applyAlignment="1" applyProtection="1"/>
    <xf numFmtId="0" fontId="0" fillId="0" borderId="6" xfId="0" applyBorder="1" applyAlignment="1">
      <alignment horizontal="center"/>
    </xf>
    <xf numFmtId="0" fontId="2" fillId="0" borderId="5" xfId="0" applyFont="1" applyFill="1" applyBorder="1"/>
    <xf numFmtId="0" fontId="2" fillId="0" borderId="1" xfId="0" applyFont="1" applyFill="1" applyBorder="1"/>
    <xf numFmtId="0" fontId="2" fillId="2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5" fontId="2" fillId="2" borderId="1" xfId="1" applyNumberFormat="1" applyFont="1" applyFill="1" applyBorder="1"/>
    <xf numFmtId="0" fontId="4" fillId="0" borderId="0" xfId="0" applyFont="1" applyFill="1"/>
    <xf numFmtId="0" fontId="0" fillId="0" borderId="5" xfId="0" applyBorder="1"/>
    <xf numFmtId="0" fontId="0" fillId="0" borderId="6" xfId="0" applyBorder="1" applyAlignment="1"/>
    <xf numFmtId="0" fontId="0" fillId="0" borderId="1" xfId="0" applyFill="1" applyBorder="1"/>
    <xf numFmtId="0" fontId="0" fillId="0" borderId="0" xfId="0" applyFill="1"/>
  </cellXfs>
  <cellStyles count="3">
    <cellStyle name="Comma" xfId="1" builtinId="3"/>
    <cellStyle name="Hyperlink" xfId="2" builtinId="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UKL1H152MHD/493-10526-ND/2598458" TargetMode="External"/><Relationship Id="rId13" Type="http://schemas.openxmlformats.org/officeDocument/2006/relationships/hyperlink" Target="http://www.digikey.com/product-detail/en/CD5EC220JO3/338-1080-ND/337868" TargetMode="External"/><Relationship Id="rId18" Type="http://schemas.openxmlformats.org/officeDocument/2006/relationships/hyperlink" Target="http://www.digikey.om/produt-detail/en/EEU-F1E221/P10271-ND/266280" TargetMode="External"/><Relationship Id="rId26" Type="http://schemas.openxmlformats.org/officeDocument/2006/relationships/hyperlink" Target="http://www.digikey.com/product-detail/en/WNA100FET/WNA100FECT-ND/679007" TargetMode="External"/><Relationship Id="rId3" Type="http://schemas.openxmlformats.org/officeDocument/2006/relationships/hyperlink" Target="http://www.digikey.om/produt-detail/en/MAL211818471E3/4159PHBK-ND/263062" TargetMode="External"/><Relationship Id="rId21" Type="http://schemas.openxmlformats.org/officeDocument/2006/relationships/hyperlink" Target="http://www.digikey.com/product-detail/en/1N4448TR/1N4448VSCT-ND/3104300" TargetMode="External"/><Relationship Id="rId7" Type="http://schemas.openxmlformats.org/officeDocument/2006/relationships/hyperlink" Target="http://www.digikey.com/product-detail/en/EEU-HD1V470B/P15771CT-ND/3831138" TargetMode="External"/><Relationship Id="rId12" Type="http://schemas.openxmlformats.org/officeDocument/2006/relationships/hyperlink" Target="http://www.digikey.com/product-detail/en/FK28C0G1H820J/445-4725-ND/2050074" TargetMode="External"/><Relationship Id="rId17" Type="http://schemas.openxmlformats.org/officeDocument/2006/relationships/hyperlink" Target="http://www.digikey.om/produt-detail/en/MAL211816222E3/4134PHBK-ND/263037" TargetMode="External"/><Relationship Id="rId25" Type="http://schemas.openxmlformats.org/officeDocument/2006/relationships/hyperlink" Target="http://www.digikey.com/product-detail/en/RNF14BTE100K/RNF14BTE100KCT-ND/2022685" TargetMode="External"/><Relationship Id="rId2" Type="http://schemas.openxmlformats.org/officeDocument/2006/relationships/hyperlink" Target="http://www.digikey.com/product-detail/en/LLS1H472MELB/493-6160-ND/2548873" TargetMode="External"/><Relationship Id="rId16" Type="http://schemas.openxmlformats.org/officeDocument/2006/relationships/hyperlink" Target="http://www.digikey.com/product-detail/en/CD15CD050DO3/338-2818-ND/2616842" TargetMode="External"/><Relationship Id="rId20" Type="http://schemas.openxmlformats.org/officeDocument/2006/relationships/hyperlink" Target="http://www.digikey.com/product-detail/en/VS-1N2138A/VS-1N2138AGI-ND/78596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digikey.com/product-detail/en/MAL225628222E3/4650PHBK-ND/4793544" TargetMode="External"/><Relationship Id="rId6" Type="http://schemas.openxmlformats.org/officeDocument/2006/relationships/hyperlink" Target="http://www.digikey.com/product-detail/en/EEU-HD1V221B/P15767CT-ND/3831134" TargetMode="External"/><Relationship Id="rId11" Type="http://schemas.openxmlformats.org/officeDocument/2006/relationships/hyperlink" Target="http://www.digikey.com/product-detail/en/SR151A100JAR/478-4843-ND/1549550" TargetMode="External"/><Relationship Id="rId24" Type="http://schemas.openxmlformats.org/officeDocument/2006/relationships/hyperlink" Target="http://www.digikey.com/product-detail/en/MOX200001005FE/MOX200F-10ME-ND/705444" TargetMode="External"/><Relationship Id="rId5" Type="http://schemas.openxmlformats.org/officeDocument/2006/relationships/hyperlink" Target="http://www.digikey.com/product-detail/en/63RX30100M10X16/1189-1480-ND/3134436" TargetMode="External"/><Relationship Id="rId15" Type="http://schemas.openxmlformats.org/officeDocument/2006/relationships/hyperlink" Target="http://www.digikey.com/product-detail/en/CD15CD150JO3/338-1054-ND/337842" TargetMode="External"/><Relationship Id="rId23" Type="http://schemas.openxmlformats.org/officeDocument/2006/relationships/hyperlink" Target="http://www.digikey.com/product-detail/en/L100J10RE/L100J10RE-ND/823550" TargetMode="External"/><Relationship Id="rId28" Type="http://schemas.openxmlformats.org/officeDocument/2006/relationships/hyperlink" Target="http://www.digikey.com/product-detail/en/LM3875TF%2FNOPB/LM3875TF%2FNOPB-ND/308467" TargetMode="External"/><Relationship Id="rId10" Type="http://schemas.openxmlformats.org/officeDocument/2006/relationships/hyperlink" Target="http://www.digikey.com/product-detail/en/FK28C0G1H680J/445-4724-ND/2050073" TargetMode="External"/><Relationship Id="rId19" Type="http://schemas.openxmlformats.org/officeDocument/2006/relationships/hyperlink" Target="http://www.digikey.com/product-detail/en/T350A104K050AT/399-3527-ND/818389" TargetMode="External"/><Relationship Id="rId4" Type="http://schemas.openxmlformats.org/officeDocument/2006/relationships/hyperlink" Target="http://www.digikey.om/produt-detail/en/UBX1H102MHL/493-13053-ND/2597547" TargetMode="External"/><Relationship Id="rId9" Type="http://schemas.openxmlformats.org/officeDocument/2006/relationships/hyperlink" Target="http://www.digikey.com/product-detail/en/SR211A330JARTR1/478-7324-1-ND/3660602" TargetMode="External"/><Relationship Id="rId14" Type="http://schemas.openxmlformats.org/officeDocument/2006/relationships/hyperlink" Target="http://www.digikey.com/product-detail/en/CD5FC101JO3/338-1059-ND/337847" TargetMode="External"/><Relationship Id="rId22" Type="http://schemas.openxmlformats.org/officeDocument/2006/relationships/hyperlink" Target="http://www.digikey.com/product-detail/en/BYV98-200-TR/BYV98-200CT-ND/3104390" TargetMode="External"/><Relationship Id="rId27" Type="http://schemas.openxmlformats.org/officeDocument/2006/relationships/hyperlink" Target="http://www.digikey.com/product-detail/en/NFR25H0004700JR500/PPC470BCT-ND/614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0"/>
  <sheetViews>
    <sheetView tabSelected="1" topLeftCell="A25" zoomScale="70" zoomScaleNormal="70" workbookViewId="0">
      <selection activeCell="K107" sqref="K107"/>
    </sheetView>
  </sheetViews>
  <sheetFormatPr defaultRowHeight="14.25"/>
  <cols>
    <col min="1" max="1" width="141.375" customWidth="1"/>
    <col min="2" max="2" width="22.125" bestFit="1" customWidth="1"/>
    <col min="3" max="3" width="4.125" bestFit="1" customWidth="1"/>
    <col min="4" max="4" width="15" bestFit="1" customWidth="1"/>
    <col min="5" max="5" width="13.375" bestFit="1" customWidth="1"/>
    <col min="6" max="6" width="11.75" bestFit="1" customWidth="1"/>
    <col min="7" max="7" width="32.625" bestFit="1" customWidth="1"/>
    <col min="8" max="8" width="13.375" bestFit="1" customWidth="1"/>
  </cols>
  <sheetData>
    <row r="1" spans="1:7" ht="15">
      <c r="A1" s="13" t="s">
        <v>17</v>
      </c>
      <c r="B1" s="2" t="s">
        <v>123</v>
      </c>
      <c r="C1" s="2" t="s">
        <v>35</v>
      </c>
      <c r="D1" s="2" t="s">
        <v>124</v>
      </c>
      <c r="E1" s="2" t="s">
        <v>18</v>
      </c>
      <c r="F1" s="3" t="s">
        <v>242</v>
      </c>
      <c r="G1" s="3" t="s">
        <v>36</v>
      </c>
    </row>
    <row r="2" spans="1:7">
      <c r="A2" s="14" t="s">
        <v>10</v>
      </c>
      <c r="B2" s="4" t="s">
        <v>125</v>
      </c>
      <c r="C2" s="4">
        <v>0</v>
      </c>
      <c r="D2" s="4">
        <v>0.65</v>
      </c>
      <c r="E2" s="4">
        <f t="shared" ref="E2:E19" si="0">C2*D2</f>
        <v>0</v>
      </c>
      <c r="F2" s="4" t="s">
        <v>126</v>
      </c>
      <c r="G2" s="4" t="s">
        <v>243</v>
      </c>
    </row>
    <row r="3" spans="1:7">
      <c r="A3" s="10" t="s">
        <v>0</v>
      </c>
      <c r="B3" s="1" t="s">
        <v>19</v>
      </c>
      <c r="C3" s="1">
        <v>10</v>
      </c>
      <c r="D3" s="1">
        <v>0.65</v>
      </c>
      <c r="E3" s="1">
        <f t="shared" si="0"/>
        <v>6.5</v>
      </c>
      <c r="F3" s="1" t="s">
        <v>126</v>
      </c>
      <c r="G3" s="1"/>
    </row>
    <row r="4" spans="1:7">
      <c r="A4" s="10" t="s">
        <v>2</v>
      </c>
      <c r="B4" s="1" t="s">
        <v>21</v>
      </c>
      <c r="C4" s="1">
        <v>12</v>
      </c>
      <c r="D4" s="1">
        <v>0.65</v>
      </c>
      <c r="E4" s="1">
        <f t="shared" si="0"/>
        <v>7.8000000000000007</v>
      </c>
      <c r="F4" s="1" t="s">
        <v>126</v>
      </c>
      <c r="G4" s="1"/>
    </row>
    <row r="5" spans="1:7">
      <c r="A5" s="10" t="s">
        <v>3</v>
      </c>
      <c r="B5" s="1" t="s">
        <v>22</v>
      </c>
      <c r="C5" s="1">
        <v>2</v>
      </c>
      <c r="D5" s="1">
        <v>0.65</v>
      </c>
      <c r="E5" s="1">
        <f t="shared" si="0"/>
        <v>1.3</v>
      </c>
      <c r="F5" s="1" t="s">
        <v>126</v>
      </c>
      <c r="G5" s="1"/>
    </row>
    <row r="6" spans="1:7">
      <c r="A6" s="10" t="s">
        <v>5</v>
      </c>
      <c r="B6" s="1" t="s">
        <v>24</v>
      </c>
      <c r="C6" s="1">
        <v>16</v>
      </c>
      <c r="D6" s="1">
        <v>0.65</v>
      </c>
      <c r="E6" s="1">
        <f t="shared" si="0"/>
        <v>10.4</v>
      </c>
      <c r="F6" s="1" t="s">
        <v>126</v>
      </c>
      <c r="G6" s="1"/>
    </row>
    <row r="7" spans="1:7">
      <c r="A7" s="10" t="s">
        <v>6</v>
      </c>
      <c r="B7" s="1" t="s">
        <v>25</v>
      </c>
      <c r="C7" s="1">
        <v>8</v>
      </c>
      <c r="D7" s="1">
        <v>0.65</v>
      </c>
      <c r="E7" s="1">
        <f t="shared" si="0"/>
        <v>5.2</v>
      </c>
      <c r="F7" s="1" t="s">
        <v>126</v>
      </c>
      <c r="G7" s="1"/>
    </row>
    <row r="8" spans="1:7">
      <c r="A8" s="10" t="s">
        <v>7</v>
      </c>
      <c r="B8" s="1" t="s">
        <v>26</v>
      </c>
      <c r="C8" s="1">
        <v>4</v>
      </c>
      <c r="D8" s="1">
        <v>0.65</v>
      </c>
      <c r="E8" s="1">
        <f t="shared" si="0"/>
        <v>2.6</v>
      </c>
      <c r="F8" s="1" t="s">
        <v>126</v>
      </c>
      <c r="G8" s="1"/>
    </row>
    <row r="9" spans="1:7">
      <c r="A9" s="10" t="s">
        <v>9</v>
      </c>
      <c r="B9" s="1" t="s">
        <v>28</v>
      </c>
      <c r="C9" s="1">
        <v>4</v>
      </c>
      <c r="D9" s="1">
        <v>0.65</v>
      </c>
      <c r="E9" s="1">
        <f t="shared" si="0"/>
        <v>2.6</v>
      </c>
      <c r="F9" s="1" t="s">
        <v>126</v>
      </c>
      <c r="G9" s="1"/>
    </row>
    <row r="10" spans="1:7">
      <c r="A10" s="10" t="s">
        <v>11</v>
      </c>
      <c r="B10" s="1" t="s">
        <v>29</v>
      </c>
      <c r="C10" s="1">
        <v>4</v>
      </c>
      <c r="D10" s="1">
        <v>0.65</v>
      </c>
      <c r="E10" s="1">
        <f t="shared" si="0"/>
        <v>2.6</v>
      </c>
      <c r="F10" s="1" t="s">
        <v>126</v>
      </c>
      <c r="G10" s="1"/>
    </row>
    <row r="11" spans="1:7">
      <c r="A11" s="10" t="s">
        <v>12</v>
      </c>
      <c r="B11" s="1" t="s">
        <v>30</v>
      </c>
      <c r="C11" s="1">
        <v>2</v>
      </c>
      <c r="D11" s="1">
        <v>0.65</v>
      </c>
      <c r="E11" s="1">
        <f t="shared" si="0"/>
        <v>1.3</v>
      </c>
      <c r="F11" s="1" t="s">
        <v>126</v>
      </c>
      <c r="G11" s="1"/>
    </row>
    <row r="12" spans="1:7">
      <c r="A12" s="10" t="s">
        <v>13</v>
      </c>
      <c r="B12" s="1" t="s">
        <v>31</v>
      </c>
      <c r="C12" s="1">
        <v>6</v>
      </c>
      <c r="D12" s="1">
        <v>0.65</v>
      </c>
      <c r="E12" s="1">
        <f t="shared" si="0"/>
        <v>3.9000000000000004</v>
      </c>
      <c r="F12" s="1" t="s">
        <v>126</v>
      </c>
      <c r="G12" s="1"/>
    </row>
    <row r="13" spans="1:7">
      <c r="A13" s="10" t="s">
        <v>15</v>
      </c>
      <c r="B13" s="1" t="s">
        <v>33</v>
      </c>
      <c r="C13" s="1">
        <v>12</v>
      </c>
      <c r="D13" s="1">
        <v>0.65</v>
      </c>
      <c r="E13" s="1">
        <f t="shared" si="0"/>
        <v>7.8000000000000007</v>
      </c>
      <c r="F13" s="1" t="s">
        <v>126</v>
      </c>
      <c r="G13" s="1"/>
    </row>
    <row r="14" spans="1:7">
      <c r="A14" s="10" t="s">
        <v>16</v>
      </c>
      <c r="B14" s="1" t="s">
        <v>34</v>
      </c>
      <c r="C14" s="1">
        <v>2</v>
      </c>
      <c r="D14" s="1">
        <v>0.65</v>
      </c>
      <c r="E14" s="1">
        <f t="shared" si="0"/>
        <v>1.3</v>
      </c>
      <c r="F14" s="1" t="s">
        <v>126</v>
      </c>
      <c r="G14" s="1"/>
    </row>
    <row r="15" spans="1:7">
      <c r="A15" s="10" t="s">
        <v>1</v>
      </c>
      <c r="B15" s="1" t="s">
        <v>20</v>
      </c>
      <c r="C15" s="1">
        <v>16</v>
      </c>
      <c r="D15" s="1">
        <v>0.65</v>
      </c>
      <c r="E15" s="1">
        <f t="shared" si="0"/>
        <v>10.4</v>
      </c>
      <c r="F15" s="1" t="s">
        <v>126</v>
      </c>
      <c r="G15" s="1"/>
    </row>
    <row r="16" spans="1:7">
      <c r="A16" s="10" t="s">
        <v>8</v>
      </c>
      <c r="B16" s="1" t="s">
        <v>27</v>
      </c>
      <c r="C16" s="1">
        <v>2</v>
      </c>
      <c r="D16" s="1">
        <v>0.65</v>
      </c>
      <c r="E16" s="1">
        <f t="shared" si="0"/>
        <v>1.3</v>
      </c>
      <c r="F16" s="1" t="s">
        <v>126</v>
      </c>
      <c r="G16" s="1"/>
    </row>
    <row r="17" spans="1:7">
      <c r="A17" s="10" t="s">
        <v>4</v>
      </c>
      <c r="B17" s="1" t="s">
        <v>23</v>
      </c>
      <c r="C17" s="1">
        <v>2</v>
      </c>
      <c r="D17" s="1">
        <v>0.65</v>
      </c>
      <c r="E17" s="1">
        <f t="shared" si="0"/>
        <v>1.3</v>
      </c>
      <c r="F17" s="1" t="s">
        <v>126</v>
      </c>
      <c r="G17" s="1"/>
    </row>
    <row r="18" spans="1:7">
      <c r="A18" s="10" t="s">
        <v>14</v>
      </c>
      <c r="B18" s="1" t="s">
        <v>32</v>
      </c>
      <c r="C18" s="1">
        <v>2</v>
      </c>
      <c r="D18" s="1">
        <v>0.65</v>
      </c>
      <c r="E18" s="1">
        <f t="shared" si="0"/>
        <v>1.3</v>
      </c>
      <c r="F18" s="1" t="s">
        <v>126</v>
      </c>
      <c r="G18" s="1"/>
    </row>
    <row r="19" spans="1:7">
      <c r="A19" s="10" t="s">
        <v>65</v>
      </c>
      <c r="B19" s="5" t="s">
        <v>37</v>
      </c>
      <c r="C19" s="5">
        <v>4</v>
      </c>
      <c r="D19" s="5">
        <v>4.41</v>
      </c>
      <c r="E19" s="5">
        <f t="shared" si="0"/>
        <v>17.64</v>
      </c>
      <c r="F19" s="6" t="s">
        <v>64</v>
      </c>
      <c r="G19" s="6"/>
    </row>
    <row r="20" spans="1:7">
      <c r="A20" s="10" t="s">
        <v>171</v>
      </c>
      <c r="B20" s="1" t="s">
        <v>170</v>
      </c>
      <c r="C20" s="1">
        <v>10</v>
      </c>
      <c r="D20" s="1">
        <v>0.69799999999999995</v>
      </c>
      <c r="E20" s="1">
        <f t="shared" ref="E20:E45" si="1">C20*D20</f>
        <v>6.9799999999999995</v>
      </c>
      <c r="F20" s="1" t="s">
        <v>64</v>
      </c>
      <c r="G20" s="1"/>
    </row>
    <row r="21" spans="1:7">
      <c r="A21" s="10" t="s">
        <v>66</v>
      </c>
      <c r="B21" s="1" t="s">
        <v>38</v>
      </c>
      <c r="C21" s="1">
        <v>10</v>
      </c>
      <c r="D21" s="1">
        <v>0.32300000000000001</v>
      </c>
      <c r="E21" s="1">
        <f t="shared" si="1"/>
        <v>3.23</v>
      </c>
      <c r="F21" s="1" t="s">
        <v>64</v>
      </c>
      <c r="G21" s="1"/>
    </row>
    <row r="22" spans="1:7">
      <c r="A22" s="10" t="s">
        <v>67</v>
      </c>
      <c r="B22" s="1" t="s">
        <v>39</v>
      </c>
      <c r="C22" s="1">
        <v>2</v>
      </c>
      <c r="D22" s="1">
        <v>1.08</v>
      </c>
      <c r="E22" s="1">
        <f t="shared" si="1"/>
        <v>2.16</v>
      </c>
      <c r="F22" s="1" t="s">
        <v>64</v>
      </c>
      <c r="G22" s="1"/>
    </row>
    <row r="23" spans="1:7">
      <c r="A23" s="10" t="s">
        <v>68</v>
      </c>
      <c r="B23" s="1" t="s">
        <v>40</v>
      </c>
      <c r="C23" s="1">
        <v>2</v>
      </c>
      <c r="D23" s="1">
        <v>0.53</v>
      </c>
      <c r="E23" s="1">
        <f t="shared" si="1"/>
        <v>1.06</v>
      </c>
      <c r="F23" s="1" t="s">
        <v>64</v>
      </c>
      <c r="G23" s="1" t="s">
        <v>127</v>
      </c>
    </row>
    <row r="24" spans="1:7">
      <c r="A24" s="10" t="s">
        <v>69</v>
      </c>
      <c r="B24" s="1" t="s">
        <v>41</v>
      </c>
      <c r="C24" s="1">
        <v>4</v>
      </c>
      <c r="D24" s="1">
        <v>0.5</v>
      </c>
      <c r="E24" s="1">
        <f t="shared" si="1"/>
        <v>2</v>
      </c>
      <c r="F24" s="1" t="s">
        <v>64</v>
      </c>
      <c r="G24" s="1"/>
    </row>
    <row r="25" spans="1:7">
      <c r="A25" s="10" t="s">
        <v>70</v>
      </c>
      <c r="B25" s="1" t="s">
        <v>42</v>
      </c>
      <c r="C25" s="1">
        <v>4</v>
      </c>
      <c r="D25" s="1">
        <v>0.25</v>
      </c>
      <c r="E25" s="1">
        <f t="shared" si="1"/>
        <v>1</v>
      </c>
      <c r="F25" s="1" t="s">
        <v>64</v>
      </c>
      <c r="G25" s="1" t="s">
        <v>128</v>
      </c>
    </row>
    <row r="26" spans="1:7">
      <c r="A26" s="10" t="s">
        <v>71</v>
      </c>
      <c r="B26" s="1" t="s">
        <v>43</v>
      </c>
      <c r="C26" s="1">
        <v>1</v>
      </c>
      <c r="D26" s="1">
        <v>19.5</v>
      </c>
      <c r="E26" s="1">
        <f t="shared" si="1"/>
        <v>19.5</v>
      </c>
      <c r="F26" s="1" t="s">
        <v>64</v>
      </c>
      <c r="G26" s="1"/>
    </row>
    <row r="27" spans="1:7">
      <c r="A27" s="10" t="s">
        <v>72</v>
      </c>
      <c r="B27" s="1" t="s">
        <v>44</v>
      </c>
      <c r="C27" s="1">
        <v>2</v>
      </c>
      <c r="D27" s="1">
        <v>1.32</v>
      </c>
      <c r="E27" s="1">
        <f t="shared" si="1"/>
        <v>2.64</v>
      </c>
      <c r="F27" s="1" t="s">
        <v>64</v>
      </c>
      <c r="G27" s="1"/>
    </row>
    <row r="28" spans="1:7">
      <c r="A28" s="10" t="s">
        <v>73</v>
      </c>
      <c r="B28" s="1" t="s">
        <v>45</v>
      </c>
      <c r="C28" s="1">
        <v>4</v>
      </c>
      <c r="D28" s="1">
        <v>1.02</v>
      </c>
      <c r="E28" s="1">
        <f t="shared" si="1"/>
        <v>4.08</v>
      </c>
      <c r="F28" s="1" t="s">
        <v>64</v>
      </c>
      <c r="G28" s="1"/>
    </row>
    <row r="29" spans="1:7">
      <c r="A29" s="10" t="s">
        <v>74</v>
      </c>
      <c r="B29" s="1" t="s">
        <v>46</v>
      </c>
      <c r="C29" s="1">
        <v>2</v>
      </c>
      <c r="D29" s="1">
        <v>17.350000000000001</v>
      </c>
      <c r="E29" s="1">
        <f t="shared" si="1"/>
        <v>34.700000000000003</v>
      </c>
      <c r="F29" s="1" t="s">
        <v>64</v>
      </c>
      <c r="G29" s="1"/>
    </row>
    <row r="30" spans="1:7">
      <c r="A30" s="10" t="s">
        <v>75</v>
      </c>
      <c r="B30" s="1" t="s">
        <v>47</v>
      </c>
      <c r="C30" s="1">
        <v>16</v>
      </c>
      <c r="D30" s="1">
        <v>1.04</v>
      </c>
      <c r="E30" s="1">
        <f t="shared" si="1"/>
        <v>16.64</v>
      </c>
      <c r="F30" s="1" t="s">
        <v>64</v>
      </c>
      <c r="G30" s="1" t="s">
        <v>129</v>
      </c>
    </row>
    <row r="31" spans="1:7">
      <c r="A31" s="10" t="s">
        <v>76</v>
      </c>
      <c r="B31" s="1" t="s">
        <v>48</v>
      </c>
      <c r="C31" s="1">
        <v>4</v>
      </c>
      <c r="D31" s="1">
        <v>0.62</v>
      </c>
      <c r="E31" s="1">
        <f t="shared" si="1"/>
        <v>2.48</v>
      </c>
      <c r="F31" s="1" t="s">
        <v>64</v>
      </c>
      <c r="G31" s="1" t="s">
        <v>130</v>
      </c>
    </row>
    <row r="32" spans="1:7">
      <c r="A32" s="10" t="s">
        <v>77</v>
      </c>
      <c r="B32" s="1" t="s">
        <v>49</v>
      </c>
      <c r="C32" s="1">
        <v>4</v>
      </c>
      <c r="D32" s="1">
        <v>1.03</v>
      </c>
      <c r="E32" s="1">
        <f t="shared" si="1"/>
        <v>4.12</v>
      </c>
      <c r="F32" s="1" t="s">
        <v>64</v>
      </c>
      <c r="G32" s="1"/>
    </row>
    <row r="33" spans="1:7">
      <c r="A33" s="10" t="s">
        <v>78</v>
      </c>
      <c r="B33" s="1" t="s">
        <v>50</v>
      </c>
      <c r="C33" s="1">
        <v>4</v>
      </c>
      <c r="D33" s="1">
        <v>0.93</v>
      </c>
      <c r="E33" s="1">
        <f t="shared" si="1"/>
        <v>3.72</v>
      </c>
      <c r="F33" s="1" t="s">
        <v>64</v>
      </c>
      <c r="G33" s="1"/>
    </row>
    <row r="34" spans="1:7">
      <c r="A34" s="10" t="s">
        <v>131</v>
      </c>
      <c r="B34" s="1" t="s">
        <v>51</v>
      </c>
      <c r="C34" s="1">
        <v>4</v>
      </c>
      <c r="D34" s="1">
        <v>3.78</v>
      </c>
      <c r="E34" s="1">
        <f t="shared" si="1"/>
        <v>15.12</v>
      </c>
      <c r="F34" s="1" t="s">
        <v>64</v>
      </c>
      <c r="G34" s="1"/>
    </row>
    <row r="35" spans="1:7">
      <c r="A35" s="10" t="s">
        <v>79</v>
      </c>
      <c r="B35" s="1" t="s">
        <v>52</v>
      </c>
      <c r="C35" s="1">
        <v>2</v>
      </c>
      <c r="D35" s="1">
        <v>0.65</v>
      </c>
      <c r="E35" s="1">
        <f t="shared" si="1"/>
        <v>1.3</v>
      </c>
      <c r="F35" s="1" t="s">
        <v>64</v>
      </c>
      <c r="G35" s="1"/>
    </row>
    <row r="36" spans="1:7">
      <c r="A36" s="10" t="s">
        <v>81</v>
      </c>
      <c r="B36" s="1" t="s">
        <v>53</v>
      </c>
      <c r="C36" s="1">
        <v>2</v>
      </c>
      <c r="D36" s="1">
        <v>0.65</v>
      </c>
      <c r="E36" s="1">
        <f t="shared" si="1"/>
        <v>1.3</v>
      </c>
      <c r="F36" s="1" t="s">
        <v>64</v>
      </c>
      <c r="G36" s="1"/>
    </row>
    <row r="37" spans="1:7">
      <c r="A37" s="10" t="s">
        <v>82</v>
      </c>
      <c r="B37" s="1" t="s">
        <v>54</v>
      </c>
      <c r="C37" s="1">
        <v>2</v>
      </c>
      <c r="D37" s="1">
        <v>0.65</v>
      </c>
      <c r="E37" s="1">
        <f t="shared" si="1"/>
        <v>1.3</v>
      </c>
      <c r="F37" s="1" t="s">
        <v>64</v>
      </c>
      <c r="G37" s="1"/>
    </row>
    <row r="38" spans="1:7">
      <c r="A38" s="10" t="s">
        <v>80</v>
      </c>
      <c r="B38" s="1" t="s">
        <v>55</v>
      </c>
      <c r="C38" s="1">
        <v>4</v>
      </c>
      <c r="D38" s="1">
        <v>0.65</v>
      </c>
      <c r="E38" s="1">
        <f t="shared" si="1"/>
        <v>2.6</v>
      </c>
      <c r="F38" s="1" t="s">
        <v>64</v>
      </c>
      <c r="G38" s="1"/>
    </row>
    <row r="39" spans="1:7">
      <c r="A39" s="10" t="s">
        <v>83</v>
      </c>
      <c r="B39" s="1" t="s">
        <v>56</v>
      </c>
      <c r="C39" s="1">
        <v>2</v>
      </c>
      <c r="D39" s="1">
        <v>0.65</v>
      </c>
      <c r="E39" s="1">
        <f t="shared" si="1"/>
        <v>1.3</v>
      </c>
      <c r="F39" s="1" t="s">
        <v>64</v>
      </c>
      <c r="G39" s="1"/>
    </row>
    <row r="40" spans="1:7">
      <c r="A40" s="10" t="s">
        <v>84</v>
      </c>
      <c r="B40" s="1" t="s">
        <v>57</v>
      </c>
      <c r="C40" s="1">
        <v>2</v>
      </c>
      <c r="D40" s="1">
        <v>0.65</v>
      </c>
      <c r="E40" s="1">
        <f t="shared" si="1"/>
        <v>1.3</v>
      </c>
      <c r="F40" s="1" t="s">
        <v>64</v>
      </c>
      <c r="G40" s="1"/>
    </row>
    <row r="41" spans="1:7">
      <c r="A41" s="10" t="s">
        <v>87</v>
      </c>
      <c r="B41" s="1" t="s">
        <v>58</v>
      </c>
      <c r="C41" s="1">
        <v>2</v>
      </c>
      <c r="D41" s="1">
        <v>0.65</v>
      </c>
      <c r="E41" s="1">
        <f t="shared" si="1"/>
        <v>1.3</v>
      </c>
      <c r="F41" s="1" t="s">
        <v>64</v>
      </c>
      <c r="G41" s="1"/>
    </row>
    <row r="42" spans="1:7">
      <c r="A42" s="10" t="s">
        <v>86</v>
      </c>
      <c r="B42" s="1" t="s">
        <v>59</v>
      </c>
      <c r="C42" s="1">
        <v>4</v>
      </c>
      <c r="D42" s="1">
        <v>0.65</v>
      </c>
      <c r="E42" s="1">
        <f t="shared" si="1"/>
        <v>2.6</v>
      </c>
      <c r="F42" s="1" t="s">
        <v>64</v>
      </c>
      <c r="G42" s="1"/>
    </row>
    <row r="43" spans="1:7">
      <c r="A43" s="10" t="s">
        <v>85</v>
      </c>
      <c r="B43" s="1" t="s">
        <v>60</v>
      </c>
      <c r="C43" s="1">
        <v>4</v>
      </c>
      <c r="D43" s="1">
        <v>0.37</v>
      </c>
      <c r="E43" s="1">
        <f t="shared" si="1"/>
        <v>1.48</v>
      </c>
      <c r="F43" s="1" t="s">
        <v>64</v>
      </c>
      <c r="G43" s="1" t="s">
        <v>132</v>
      </c>
    </row>
    <row r="44" spans="1:7">
      <c r="A44" s="10" t="s">
        <v>88</v>
      </c>
      <c r="B44" s="1" t="s">
        <v>61</v>
      </c>
      <c r="C44" s="1">
        <v>2</v>
      </c>
      <c r="D44" s="1">
        <v>0.65</v>
      </c>
      <c r="E44" s="1">
        <f t="shared" si="1"/>
        <v>1.3</v>
      </c>
      <c r="F44" s="1" t="s">
        <v>64</v>
      </c>
      <c r="G44" s="1"/>
    </row>
    <row r="45" spans="1:7">
      <c r="A45" s="10" t="s">
        <v>89</v>
      </c>
      <c r="B45" s="1" t="s">
        <v>62</v>
      </c>
      <c r="C45" s="1">
        <v>4</v>
      </c>
      <c r="D45" s="1">
        <v>0.37</v>
      </c>
      <c r="E45" s="1">
        <f t="shared" si="1"/>
        <v>1.48</v>
      </c>
      <c r="F45" s="1" t="s">
        <v>64</v>
      </c>
      <c r="G45" s="17" t="s">
        <v>133</v>
      </c>
    </row>
    <row r="46" spans="1:7" ht="15">
      <c r="D46" s="18" t="s">
        <v>245</v>
      </c>
      <c r="E46" s="12">
        <f>SUM(E2:E45)</f>
        <v>221.93000000000006</v>
      </c>
    </row>
    <row r="49" spans="1:12" ht="15">
      <c r="A49" s="9" t="s">
        <v>134</v>
      </c>
      <c r="B49" s="1" t="s">
        <v>102</v>
      </c>
      <c r="C49" s="1">
        <v>2</v>
      </c>
      <c r="D49" s="1">
        <v>3.24</v>
      </c>
      <c r="E49" s="1">
        <f>D49*C49</f>
        <v>6.48</v>
      </c>
      <c r="F49" s="1" t="s">
        <v>64</v>
      </c>
      <c r="G49" s="1"/>
      <c r="J49">
        <v>2</v>
      </c>
      <c r="L49">
        <v>3.24</v>
      </c>
    </row>
    <row r="50" spans="1:12" ht="15">
      <c r="A50" s="9" t="s">
        <v>135</v>
      </c>
      <c r="B50" s="1" t="s">
        <v>121</v>
      </c>
      <c r="C50" s="1">
        <v>4</v>
      </c>
      <c r="D50" s="1">
        <v>4.42</v>
      </c>
      <c r="E50" s="1">
        <f t="shared" ref="E50:E76" si="2">D50*C50</f>
        <v>17.68</v>
      </c>
      <c r="F50" s="1" t="s">
        <v>64</v>
      </c>
      <c r="G50" s="1"/>
      <c r="J50">
        <v>4</v>
      </c>
      <c r="L50">
        <v>4.42</v>
      </c>
    </row>
    <row r="51" spans="1:12" ht="15">
      <c r="A51" s="9" t="s">
        <v>136</v>
      </c>
      <c r="B51" s="1" t="s">
        <v>103</v>
      </c>
      <c r="C51" s="1">
        <v>4</v>
      </c>
      <c r="D51" s="1">
        <v>5.34</v>
      </c>
      <c r="E51" s="1">
        <f t="shared" si="2"/>
        <v>21.36</v>
      </c>
      <c r="F51" s="1" t="s">
        <v>64</v>
      </c>
      <c r="G51" s="1"/>
      <c r="J51">
        <v>4</v>
      </c>
      <c r="L51">
        <v>5.34</v>
      </c>
    </row>
    <row r="52" spans="1:12" ht="15">
      <c r="A52" s="9" t="s">
        <v>137</v>
      </c>
      <c r="B52" s="1" t="s">
        <v>104</v>
      </c>
      <c r="C52" s="1">
        <v>2</v>
      </c>
      <c r="D52" s="1">
        <v>4.22</v>
      </c>
      <c r="E52" s="1">
        <f t="shared" si="2"/>
        <v>8.44</v>
      </c>
      <c r="F52" s="1" t="s">
        <v>64</v>
      </c>
      <c r="G52" s="1"/>
      <c r="J52">
        <v>2</v>
      </c>
      <c r="L52">
        <v>4.22</v>
      </c>
    </row>
    <row r="53" spans="1:12" ht="15">
      <c r="A53" s="9" t="s">
        <v>138</v>
      </c>
      <c r="B53" s="1" t="s">
        <v>105</v>
      </c>
      <c r="C53" s="1">
        <v>10</v>
      </c>
      <c r="D53" s="1">
        <v>0.48699999999999999</v>
      </c>
      <c r="E53" s="1">
        <f t="shared" si="2"/>
        <v>4.87</v>
      </c>
      <c r="F53" s="1" t="s">
        <v>64</v>
      </c>
      <c r="G53" s="1"/>
      <c r="J53">
        <v>10</v>
      </c>
      <c r="L53">
        <v>0.66</v>
      </c>
    </row>
    <row r="54" spans="1:12" ht="15">
      <c r="A54" s="9" t="s">
        <v>139</v>
      </c>
      <c r="B54" s="1" t="s">
        <v>140</v>
      </c>
      <c r="C54" s="1">
        <v>10</v>
      </c>
      <c r="D54" s="1">
        <v>0.91</v>
      </c>
      <c r="E54" s="1">
        <f t="shared" si="2"/>
        <v>9.1</v>
      </c>
      <c r="F54" s="1" t="s">
        <v>64</v>
      </c>
      <c r="G54" s="1"/>
      <c r="J54">
        <v>10</v>
      </c>
      <c r="L54">
        <v>1.07</v>
      </c>
    </row>
    <row r="55" spans="1:12" ht="15">
      <c r="A55" s="9" t="s">
        <v>141</v>
      </c>
      <c r="B55" s="1" t="s">
        <v>142</v>
      </c>
      <c r="C55" s="1">
        <v>4</v>
      </c>
      <c r="D55" s="1">
        <v>0.63</v>
      </c>
      <c r="E55" s="1">
        <f t="shared" si="2"/>
        <v>2.52</v>
      </c>
      <c r="F55" s="1" t="s">
        <v>64</v>
      </c>
      <c r="G55" s="1"/>
      <c r="I55" t="s">
        <v>95</v>
      </c>
      <c r="J55">
        <v>4</v>
      </c>
      <c r="L55">
        <v>0.63</v>
      </c>
    </row>
    <row r="56" spans="1:12" ht="15">
      <c r="A56" s="9" t="s">
        <v>143</v>
      </c>
      <c r="B56" s="1" t="s">
        <v>106</v>
      </c>
      <c r="C56" s="1">
        <v>4</v>
      </c>
      <c r="D56" s="1">
        <v>3.29</v>
      </c>
      <c r="E56" s="1">
        <f t="shared" si="2"/>
        <v>13.16</v>
      </c>
      <c r="F56" s="1" t="s">
        <v>64</v>
      </c>
      <c r="G56" s="1"/>
      <c r="I56" t="s">
        <v>94</v>
      </c>
      <c r="J56">
        <v>4</v>
      </c>
      <c r="L56">
        <v>3.29</v>
      </c>
    </row>
    <row r="57" spans="1:12" ht="15">
      <c r="A57" s="9" t="s">
        <v>144</v>
      </c>
      <c r="B57" s="1" t="s">
        <v>107</v>
      </c>
      <c r="C57" s="1">
        <v>16</v>
      </c>
      <c r="D57" s="1">
        <v>0.622</v>
      </c>
      <c r="E57" s="1">
        <f t="shared" si="2"/>
        <v>9.952</v>
      </c>
      <c r="F57" s="1" t="s">
        <v>64</v>
      </c>
      <c r="G57" s="1"/>
      <c r="J57">
        <v>16</v>
      </c>
      <c r="L57">
        <v>0.65</v>
      </c>
    </row>
    <row r="58" spans="1:12" ht="15">
      <c r="A58" s="9" t="s">
        <v>145</v>
      </c>
      <c r="B58" s="1" t="s">
        <v>108</v>
      </c>
      <c r="C58" s="1">
        <v>10</v>
      </c>
      <c r="D58" s="1">
        <v>0.2</v>
      </c>
      <c r="E58" s="1">
        <f t="shared" si="2"/>
        <v>2</v>
      </c>
      <c r="F58" s="1" t="s">
        <v>64</v>
      </c>
      <c r="G58" s="1"/>
      <c r="J58">
        <v>10</v>
      </c>
      <c r="L58" t="s">
        <v>90</v>
      </c>
    </row>
    <row r="59" spans="1:12" ht="15">
      <c r="A59" s="9" t="s">
        <v>146</v>
      </c>
      <c r="B59" s="1" t="s">
        <v>109</v>
      </c>
      <c r="C59" s="1">
        <v>4</v>
      </c>
      <c r="D59" s="1">
        <v>0.34</v>
      </c>
      <c r="E59" s="1">
        <f t="shared" si="2"/>
        <v>1.36</v>
      </c>
      <c r="F59" s="1" t="s">
        <v>64</v>
      </c>
      <c r="G59" s="1"/>
      <c r="J59">
        <v>4</v>
      </c>
      <c r="L59" t="s">
        <v>91</v>
      </c>
    </row>
    <row r="60" spans="1:12" ht="15">
      <c r="A60" s="9" t="s">
        <v>147</v>
      </c>
      <c r="B60" s="1" t="s">
        <v>110</v>
      </c>
      <c r="C60" s="1">
        <v>4</v>
      </c>
      <c r="D60" s="1">
        <v>0.28999999999999998</v>
      </c>
      <c r="E60" s="1">
        <f t="shared" si="2"/>
        <v>1.1599999999999999</v>
      </c>
      <c r="F60" s="1" t="s">
        <v>64</v>
      </c>
      <c r="G60" s="1"/>
      <c r="J60">
        <v>4</v>
      </c>
      <c r="L60">
        <v>0.28999999999999998</v>
      </c>
    </row>
    <row r="61" spans="1:12" ht="15">
      <c r="A61" s="9" t="s">
        <v>148</v>
      </c>
      <c r="B61" s="1" t="s">
        <v>111</v>
      </c>
      <c r="C61" s="1">
        <v>4</v>
      </c>
      <c r="D61" s="1">
        <v>2.04</v>
      </c>
      <c r="E61" s="1">
        <f t="shared" si="2"/>
        <v>8.16</v>
      </c>
      <c r="F61" s="1" t="s">
        <v>64</v>
      </c>
      <c r="G61" s="1"/>
      <c r="J61">
        <v>4</v>
      </c>
      <c r="L61">
        <v>2.04</v>
      </c>
    </row>
    <row r="62" spans="1:12" ht="15">
      <c r="A62" s="9" t="s">
        <v>149</v>
      </c>
      <c r="B62" s="1" t="s">
        <v>112</v>
      </c>
      <c r="C62" s="1">
        <v>6</v>
      </c>
      <c r="D62" s="1">
        <v>3.41</v>
      </c>
      <c r="E62" s="1">
        <f t="shared" si="2"/>
        <v>20.46</v>
      </c>
      <c r="F62" s="1" t="s">
        <v>64</v>
      </c>
      <c r="G62" s="1"/>
      <c r="J62">
        <v>6</v>
      </c>
      <c r="L62">
        <v>3.41</v>
      </c>
    </row>
    <row r="63" spans="1:12" ht="15">
      <c r="A63" s="9" t="s">
        <v>150</v>
      </c>
      <c r="B63" s="1" t="s">
        <v>113</v>
      </c>
      <c r="C63" s="1">
        <v>2</v>
      </c>
      <c r="D63" s="1">
        <v>1.63</v>
      </c>
      <c r="E63" s="1">
        <f t="shared" si="2"/>
        <v>3.26</v>
      </c>
      <c r="F63" s="1" t="s">
        <v>64</v>
      </c>
      <c r="G63" s="1"/>
      <c r="J63">
        <v>2</v>
      </c>
      <c r="L63">
        <v>1.63</v>
      </c>
    </row>
    <row r="64" spans="1:12" ht="15">
      <c r="A64" s="9" t="s">
        <v>151</v>
      </c>
      <c r="B64" s="1" t="s">
        <v>114</v>
      </c>
      <c r="C64" s="1">
        <v>4</v>
      </c>
      <c r="D64" s="1">
        <v>1.71</v>
      </c>
      <c r="E64" s="1">
        <f t="shared" si="2"/>
        <v>6.84</v>
      </c>
      <c r="F64" s="1" t="s">
        <v>64</v>
      </c>
      <c r="G64" s="1"/>
      <c r="J64">
        <v>4</v>
      </c>
      <c r="L64">
        <v>1.71</v>
      </c>
    </row>
    <row r="65" spans="1:12" ht="15">
      <c r="A65" s="9" t="s">
        <v>152</v>
      </c>
      <c r="B65" s="1" t="s">
        <v>115</v>
      </c>
      <c r="C65" s="1">
        <v>4</v>
      </c>
      <c r="D65" s="1">
        <v>5.32</v>
      </c>
      <c r="E65" s="1">
        <f t="shared" si="2"/>
        <v>21.28</v>
      </c>
      <c r="F65" s="1" t="s">
        <v>64</v>
      </c>
      <c r="G65" s="1"/>
      <c r="I65" t="s">
        <v>92</v>
      </c>
      <c r="J65">
        <v>4</v>
      </c>
      <c r="L65">
        <v>5.32</v>
      </c>
    </row>
    <row r="66" spans="1:12" ht="15">
      <c r="A66" s="9" t="s">
        <v>153</v>
      </c>
      <c r="B66" s="1" t="s">
        <v>116</v>
      </c>
      <c r="C66" s="1">
        <v>16</v>
      </c>
      <c r="D66" s="1">
        <v>0.48</v>
      </c>
      <c r="E66" s="1">
        <f t="shared" si="2"/>
        <v>7.68</v>
      </c>
      <c r="F66" s="1" t="s">
        <v>64</v>
      </c>
      <c r="G66" s="1"/>
      <c r="I66" t="s">
        <v>93</v>
      </c>
      <c r="J66">
        <v>16</v>
      </c>
      <c r="L66">
        <v>0.48</v>
      </c>
    </row>
    <row r="67" spans="1:12" ht="15">
      <c r="A67" s="9" t="s">
        <v>154</v>
      </c>
      <c r="B67" s="1" t="s">
        <v>117</v>
      </c>
      <c r="C67" s="1">
        <v>4</v>
      </c>
      <c r="D67" s="1">
        <v>1.05</v>
      </c>
      <c r="E67" s="1">
        <f t="shared" si="2"/>
        <v>4.2</v>
      </c>
      <c r="F67" s="1" t="s">
        <v>64</v>
      </c>
      <c r="G67" s="1"/>
      <c r="I67" t="s">
        <v>96</v>
      </c>
      <c r="J67">
        <v>4</v>
      </c>
      <c r="L67">
        <v>1.05</v>
      </c>
    </row>
    <row r="68" spans="1:12" ht="15">
      <c r="A68" s="9" t="s">
        <v>155</v>
      </c>
      <c r="B68" s="1" t="s">
        <v>118</v>
      </c>
      <c r="C68" s="1">
        <v>4</v>
      </c>
      <c r="D68" s="1">
        <v>12.3</v>
      </c>
      <c r="E68" s="1">
        <f t="shared" si="2"/>
        <v>49.2</v>
      </c>
      <c r="F68" s="1" t="s">
        <v>64</v>
      </c>
      <c r="G68" s="1"/>
      <c r="I68" t="s">
        <v>97</v>
      </c>
      <c r="J68">
        <v>4</v>
      </c>
      <c r="L68">
        <v>12.3</v>
      </c>
    </row>
    <row r="69" spans="1:12" ht="15">
      <c r="A69" s="9" t="s">
        <v>156</v>
      </c>
      <c r="B69" s="1" t="s">
        <v>157</v>
      </c>
      <c r="C69" s="1">
        <v>25</v>
      </c>
      <c r="D69" s="1">
        <v>0.1288</v>
      </c>
      <c r="E69" s="1">
        <f t="shared" si="2"/>
        <v>3.2199999999999998</v>
      </c>
      <c r="F69" s="1" t="s">
        <v>64</v>
      </c>
      <c r="G69" s="1"/>
      <c r="J69">
        <v>25</v>
      </c>
    </row>
    <row r="70" spans="1:12" ht="15">
      <c r="A70" s="9" t="s">
        <v>158</v>
      </c>
      <c r="B70" s="1" t="s">
        <v>159</v>
      </c>
      <c r="C70" s="1">
        <v>12</v>
      </c>
      <c r="D70" s="1">
        <v>0.95699999999999996</v>
      </c>
      <c r="E70" s="1">
        <f t="shared" si="2"/>
        <v>11.484</v>
      </c>
      <c r="F70" s="1" t="s">
        <v>64</v>
      </c>
      <c r="G70" s="1"/>
      <c r="J70">
        <v>12</v>
      </c>
    </row>
    <row r="71" spans="1:12" ht="15">
      <c r="A71" s="9" t="s">
        <v>160</v>
      </c>
      <c r="B71" s="1" t="s">
        <v>119</v>
      </c>
      <c r="C71" s="1">
        <v>4</v>
      </c>
      <c r="D71" s="1">
        <v>10.62</v>
      </c>
      <c r="E71" s="1">
        <f t="shared" si="2"/>
        <v>42.48</v>
      </c>
      <c r="F71" s="1" t="s">
        <v>64</v>
      </c>
      <c r="G71" s="1"/>
      <c r="J71">
        <v>4</v>
      </c>
      <c r="L71" t="s">
        <v>101</v>
      </c>
    </row>
    <row r="72" spans="1:12" ht="15">
      <c r="A72" s="9" t="s">
        <v>161</v>
      </c>
      <c r="B72" s="1" t="s">
        <v>120</v>
      </c>
      <c r="C72" s="1">
        <v>6</v>
      </c>
      <c r="D72" s="1">
        <v>1.63</v>
      </c>
      <c r="E72" s="1">
        <f t="shared" si="2"/>
        <v>9.7799999999999994</v>
      </c>
      <c r="F72" s="1" t="s">
        <v>64</v>
      </c>
      <c r="G72" s="1"/>
      <c r="J72">
        <v>6</v>
      </c>
      <c r="L72">
        <v>1.63</v>
      </c>
    </row>
    <row r="73" spans="1:12" ht="15">
      <c r="A73" s="9" t="s">
        <v>162</v>
      </c>
      <c r="B73" s="1" t="s">
        <v>163</v>
      </c>
      <c r="C73" s="1">
        <v>4</v>
      </c>
      <c r="D73" s="1">
        <v>0.91</v>
      </c>
      <c r="E73" s="1">
        <f t="shared" si="2"/>
        <v>3.64</v>
      </c>
      <c r="F73" s="1" t="s">
        <v>64</v>
      </c>
      <c r="G73" s="1"/>
      <c r="I73" t="s">
        <v>98</v>
      </c>
      <c r="J73">
        <v>4</v>
      </c>
      <c r="L73">
        <v>0.91</v>
      </c>
    </row>
    <row r="74" spans="1:12" ht="15">
      <c r="A74" s="9" t="s">
        <v>164</v>
      </c>
      <c r="B74" s="1" t="s">
        <v>165</v>
      </c>
      <c r="C74" s="1">
        <v>8</v>
      </c>
      <c r="D74" s="1">
        <v>1.1499999999999999</v>
      </c>
      <c r="E74" s="1">
        <f t="shared" si="2"/>
        <v>9.1999999999999993</v>
      </c>
      <c r="F74" s="1" t="s">
        <v>64</v>
      </c>
      <c r="G74" s="1"/>
      <c r="J74">
        <v>8</v>
      </c>
      <c r="L74" t="s">
        <v>99</v>
      </c>
    </row>
    <row r="75" spans="1:12" ht="15">
      <c r="A75" s="9" t="s">
        <v>166</v>
      </c>
      <c r="B75" s="1" t="s">
        <v>167</v>
      </c>
      <c r="C75" s="1">
        <v>2</v>
      </c>
      <c r="D75" s="1">
        <v>0.54</v>
      </c>
      <c r="E75" s="1">
        <f t="shared" si="2"/>
        <v>1.08</v>
      </c>
      <c r="F75" s="1" t="s">
        <v>64</v>
      </c>
      <c r="G75" s="1"/>
      <c r="J75">
        <v>2</v>
      </c>
      <c r="L75">
        <v>0.54</v>
      </c>
    </row>
    <row r="76" spans="1:12" ht="15">
      <c r="A76" s="9" t="s">
        <v>168</v>
      </c>
      <c r="B76" s="1" t="s">
        <v>122</v>
      </c>
      <c r="C76" s="1">
        <v>2</v>
      </c>
      <c r="D76" s="1">
        <v>6.83</v>
      </c>
      <c r="E76" s="1">
        <f t="shared" si="2"/>
        <v>13.66</v>
      </c>
      <c r="F76" s="1" t="s">
        <v>64</v>
      </c>
      <c r="G76" s="1" t="s">
        <v>173</v>
      </c>
      <c r="I76" t="s">
        <v>100</v>
      </c>
      <c r="J76">
        <v>2</v>
      </c>
      <c r="L76">
        <v>6.83</v>
      </c>
    </row>
    <row r="77" spans="1:12" ht="15">
      <c r="D77" s="18" t="s">
        <v>244</v>
      </c>
      <c r="E77" s="11">
        <f>SUM(E49:E76)</f>
        <v>313.70599999999996</v>
      </c>
    </row>
    <row r="84" spans="1:15">
      <c r="O84">
        <f>SUM(K86:K122)</f>
        <v>380.17599999999993</v>
      </c>
    </row>
    <row r="86" spans="1:15">
      <c r="A86" s="1" t="s">
        <v>194</v>
      </c>
      <c r="B86" s="1"/>
      <c r="C86" s="1">
        <v>1</v>
      </c>
      <c r="D86" s="1">
        <v>13.89</v>
      </c>
      <c r="E86" s="1">
        <v>13.89</v>
      </c>
      <c r="F86" s="1" t="s">
        <v>64</v>
      </c>
      <c r="G86" s="1"/>
      <c r="J86">
        <v>1</v>
      </c>
      <c r="K86">
        <v>13.89</v>
      </c>
      <c r="N86" t="s">
        <v>195</v>
      </c>
    </row>
    <row r="87" spans="1:15">
      <c r="A87" s="1" t="s">
        <v>193</v>
      </c>
      <c r="B87" s="1"/>
      <c r="C87" s="1">
        <v>6</v>
      </c>
      <c r="D87" s="1">
        <v>1.74</v>
      </c>
      <c r="E87" s="1">
        <v>10.44</v>
      </c>
      <c r="F87" s="1" t="s">
        <v>64</v>
      </c>
      <c r="G87" s="1"/>
      <c r="J87">
        <v>6</v>
      </c>
      <c r="K87">
        <v>10.44</v>
      </c>
      <c r="N87" t="s">
        <v>215</v>
      </c>
    </row>
    <row r="88" spans="1:15">
      <c r="A88" s="1" t="s">
        <v>216</v>
      </c>
      <c r="B88" s="1"/>
      <c r="C88" s="1">
        <v>10</v>
      </c>
      <c r="D88" s="1">
        <v>1.333</v>
      </c>
      <c r="E88" s="1">
        <v>13.33</v>
      </c>
      <c r="F88" s="1" t="s">
        <v>64</v>
      </c>
      <c r="G88" s="1"/>
      <c r="J88">
        <v>10</v>
      </c>
      <c r="K88">
        <v>13.33</v>
      </c>
      <c r="N88" t="s">
        <v>217</v>
      </c>
    </row>
    <row r="89" spans="1:15">
      <c r="A89" s="1" t="s">
        <v>218</v>
      </c>
      <c r="B89" s="1"/>
      <c r="C89" s="1">
        <v>4</v>
      </c>
      <c r="D89" s="1">
        <v>0.83</v>
      </c>
      <c r="E89" s="1">
        <v>3.32</v>
      </c>
      <c r="F89" s="1" t="s">
        <v>64</v>
      </c>
      <c r="G89" s="1"/>
      <c r="J89">
        <v>4</v>
      </c>
      <c r="K89">
        <v>3.32</v>
      </c>
      <c r="N89" t="s">
        <v>176</v>
      </c>
    </row>
    <row r="90" spans="1:15">
      <c r="A90" s="1" t="s">
        <v>174</v>
      </c>
      <c r="B90" s="1"/>
      <c r="C90" s="1">
        <v>2</v>
      </c>
      <c r="D90" s="1">
        <v>0.83</v>
      </c>
      <c r="E90" s="1">
        <v>1.66</v>
      </c>
      <c r="F90" s="1" t="s">
        <v>64</v>
      </c>
      <c r="G90" s="1"/>
      <c r="J90">
        <v>2</v>
      </c>
      <c r="K90">
        <v>1.66</v>
      </c>
      <c r="N90" t="s">
        <v>175</v>
      </c>
    </row>
    <row r="91" spans="1:15" ht="15">
      <c r="A91" s="9"/>
      <c r="B91" s="1"/>
      <c r="C91" s="1"/>
      <c r="D91" s="1"/>
      <c r="E91" s="1"/>
      <c r="F91" s="1"/>
      <c r="G91" s="1"/>
    </row>
    <row r="92" spans="1:15">
      <c r="A92" s="1"/>
      <c r="B92" s="1"/>
      <c r="C92" s="1"/>
      <c r="D92" s="1"/>
      <c r="E92" s="1"/>
      <c r="F92" s="1"/>
      <c r="G92" s="1"/>
    </row>
    <row r="93" spans="1:15">
      <c r="A93" s="1" t="s">
        <v>177</v>
      </c>
      <c r="B93" s="1"/>
      <c r="C93" s="1">
        <v>2</v>
      </c>
      <c r="D93" s="1">
        <v>2.34</v>
      </c>
      <c r="E93" s="1">
        <v>4.68</v>
      </c>
      <c r="F93" s="1" t="s">
        <v>64</v>
      </c>
      <c r="G93" s="1"/>
      <c r="J93">
        <v>2</v>
      </c>
      <c r="K93">
        <v>4.68</v>
      </c>
      <c r="N93">
        <v>3055</v>
      </c>
    </row>
    <row r="94" spans="1:15">
      <c r="A94" s="1" t="s">
        <v>178</v>
      </c>
      <c r="B94" s="1"/>
      <c r="C94" s="1">
        <v>2</v>
      </c>
      <c r="D94" s="1">
        <v>3.08</v>
      </c>
      <c r="E94" s="1">
        <v>6.16</v>
      </c>
      <c r="F94" s="1" t="s">
        <v>64</v>
      </c>
      <c r="G94" s="1"/>
      <c r="J94">
        <v>2</v>
      </c>
      <c r="K94">
        <v>6.16</v>
      </c>
      <c r="N94">
        <v>2955</v>
      </c>
    </row>
    <row r="95" spans="1:15">
      <c r="A95" s="1" t="s">
        <v>179</v>
      </c>
      <c r="B95" s="1"/>
      <c r="C95" s="1">
        <v>6</v>
      </c>
      <c r="D95" s="1">
        <v>0.34</v>
      </c>
      <c r="E95" s="1">
        <v>2.04</v>
      </c>
      <c r="F95" s="1" t="s">
        <v>64</v>
      </c>
      <c r="G95" s="1"/>
      <c r="J95">
        <v>6</v>
      </c>
      <c r="K95">
        <v>2.04</v>
      </c>
      <c r="N95" t="s">
        <v>180</v>
      </c>
    </row>
    <row r="96" spans="1:15">
      <c r="A96" s="1" t="s">
        <v>181</v>
      </c>
      <c r="B96" s="1"/>
      <c r="C96" s="1">
        <v>4</v>
      </c>
      <c r="D96" s="1">
        <v>0.3</v>
      </c>
      <c r="E96" s="1">
        <v>1.2</v>
      </c>
      <c r="F96" s="1" t="s">
        <v>64</v>
      </c>
      <c r="G96" s="1"/>
      <c r="J96">
        <v>4</v>
      </c>
      <c r="K96">
        <v>1.2</v>
      </c>
      <c r="N96" t="s">
        <v>182</v>
      </c>
    </row>
    <row r="97" spans="1:17">
      <c r="A97" s="1" t="s">
        <v>183</v>
      </c>
      <c r="B97" s="1"/>
      <c r="C97" s="1">
        <v>10</v>
      </c>
      <c r="D97" s="1">
        <v>0.17299999999999999</v>
      </c>
      <c r="E97" s="1">
        <v>1.73</v>
      </c>
      <c r="F97" s="1" t="s">
        <v>64</v>
      </c>
      <c r="G97" s="1"/>
      <c r="J97">
        <v>10</v>
      </c>
      <c r="K97">
        <v>1.73</v>
      </c>
      <c r="N97" t="s">
        <v>184</v>
      </c>
    </row>
    <row r="98" spans="1:17">
      <c r="A98" s="1" t="s">
        <v>185</v>
      </c>
      <c r="B98" s="1"/>
      <c r="C98" s="1">
        <v>10</v>
      </c>
      <c r="D98" s="1">
        <v>0.2</v>
      </c>
      <c r="E98" s="1">
        <v>2</v>
      </c>
      <c r="F98" s="1"/>
      <c r="G98" s="1"/>
      <c r="J98">
        <v>10</v>
      </c>
      <c r="K98">
        <v>2</v>
      </c>
      <c r="N98" t="s">
        <v>187</v>
      </c>
    </row>
    <row r="99" spans="1:17" ht="15">
      <c r="A99" s="1" t="s">
        <v>188</v>
      </c>
      <c r="B99" s="1"/>
      <c r="C99" s="1">
        <v>10</v>
      </c>
      <c r="D99" s="19">
        <v>0.95</v>
      </c>
      <c r="E99" s="1">
        <v>15.2</v>
      </c>
      <c r="F99" s="1"/>
      <c r="G99" s="1"/>
      <c r="J99">
        <v>10</v>
      </c>
      <c r="K99" s="20">
        <v>15.2</v>
      </c>
      <c r="N99" t="s">
        <v>186</v>
      </c>
      <c r="Q99" s="16"/>
    </row>
    <row r="100" spans="1:17">
      <c r="A100" s="1" t="s">
        <v>189</v>
      </c>
      <c r="B100" s="1"/>
      <c r="C100" s="1">
        <v>24</v>
      </c>
      <c r="D100" s="1">
        <v>0.26100000000000001</v>
      </c>
      <c r="E100" s="1">
        <v>6.2640000000000002</v>
      </c>
      <c r="F100" s="1"/>
      <c r="G100" s="1"/>
      <c r="J100">
        <v>24</v>
      </c>
      <c r="K100">
        <v>6.2640000000000002</v>
      </c>
      <c r="N100" t="s">
        <v>190</v>
      </c>
    </row>
    <row r="101" spans="1:17">
      <c r="A101" s="1" t="s">
        <v>191</v>
      </c>
      <c r="B101" s="1"/>
      <c r="C101" s="1">
        <v>16</v>
      </c>
      <c r="D101" s="1">
        <v>0.63200000000000001</v>
      </c>
      <c r="E101" s="1">
        <v>10.112</v>
      </c>
      <c r="F101" s="1"/>
      <c r="G101" s="1"/>
      <c r="J101">
        <v>16</v>
      </c>
      <c r="K101">
        <v>10.112</v>
      </c>
      <c r="N101" t="s">
        <v>192</v>
      </c>
    </row>
    <row r="102" spans="1:17">
      <c r="A102" s="1" t="s">
        <v>237</v>
      </c>
      <c r="B102" s="1"/>
      <c r="C102" s="1">
        <v>4</v>
      </c>
      <c r="D102" s="1">
        <v>10.6</v>
      </c>
      <c r="E102" s="1">
        <v>42.4</v>
      </c>
      <c r="F102" s="1"/>
      <c r="G102" s="1"/>
      <c r="J102">
        <v>4</v>
      </c>
      <c r="K102">
        <v>42.4</v>
      </c>
      <c r="N102" t="s">
        <v>238</v>
      </c>
    </row>
    <row r="103" spans="1:17">
      <c r="A103" s="1" t="s">
        <v>201</v>
      </c>
      <c r="B103" s="1"/>
      <c r="C103" s="1">
        <v>4</v>
      </c>
      <c r="D103" s="1">
        <v>1.05</v>
      </c>
      <c r="E103" s="1">
        <v>4.2</v>
      </c>
      <c r="F103" s="1"/>
      <c r="G103" s="1"/>
      <c r="J103">
        <v>4</v>
      </c>
      <c r="K103">
        <v>4.2</v>
      </c>
      <c r="N103" t="s">
        <v>200</v>
      </c>
    </row>
    <row r="104" spans="1:17">
      <c r="A104" s="1" t="s">
        <v>235</v>
      </c>
      <c r="B104" s="1"/>
      <c r="C104" s="1">
        <v>1</v>
      </c>
      <c r="D104" s="1">
        <v>3.01</v>
      </c>
      <c r="E104" s="1">
        <v>3.01</v>
      </c>
      <c r="F104" s="1"/>
      <c r="G104" s="1"/>
      <c r="J104">
        <v>1</v>
      </c>
      <c r="K104">
        <v>3.01</v>
      </c>
      <c r="N104" t="s">
        <v>236</v>
      </c>
    </row>
    <row r="105" spans="1:17">
      <c r="A105" s="1" t="s">
        <v>196</v>
      </c>
      <c r="B105" s="1"/>
      <c r="C105" s="1">
        <v>50</v>
      </c>
      <c r="D105" s="1">
        <v>0.28000000000000003</v>
      </c>
      <c r="E105" s="1">
        <v>14</v>
      </c>
      <c r="F105" s="1"/>
      <c r="G105" s="1"/>
      <c r="J105">
        <v>50</v>
      </c>
      <c r="K105">
        <v>14</v>
      </c>
      <c r="N105" t="s">
        <v>199</v>
      </c>
    </row>
    <row r="106" spans="1:17">
      <c r="A106" s="1" t="s">
        <v>197</v>
      </c>
      <c r="B106" s="1"/>
      <c r="C106" s="1">
        <v>50</v>
      </c>
      <c r="D106" s="1">
        <v>0.25800000000000001</v>
      </c>
      <c r="E106" s="1">
        <v>12.9</v>
      </c>
      <c r="F106" s="1"/>
      <c r="G106" s="1"/>
      <c r="J106">
        <v>50</v>
      </c>
      <c r="K106">
        <v>12.9</v>
      </c>
      <c r="N106" t="s">
        <v>198</v>
      </c>
    </row>
    <row r="107" spans="1:17">
      <c r="A107" s="1" t="s">
        <v>202</v>
      </c>
      <c r="B107" s="1"/>
      <c r="C107" s="1">
        <v>4</v>
      </c>
      <c r="D107" s="1">
        <v>0.71</v>
      </c>
      <c r="E107" s="1">
        <v>2.84</v>
      </c>
      <c r="F107" s="1" t="s">
        <v>64</v>
      </c>
      <c r="G107" s="1"/>
      <c r="J107">
        <v>4</v>
      </c>
      <c r="K107">
        <v>2.84</v>
      </c>
      <c r="N107" t="s">
        <v>203</v>
      </c>
    </row>
    <row r="108" spans="1:17">
      <c r="A108" s="1" t="s">
        <v>204</v>
      </c>
      <c r="B108" s="1"/>
      <c r="C108" s="1">
        <v>4</v>
      </c>
      <c r="D108" s="1">
        <v>0.8</v>
      </c>
      <c r="E108" s="1">
        <v>3.2</v>
      </c>
      <c r="F108" s="1" t="s">
        <v>64</v>
      </c>
      <c r="G108" s="1"/>
      <c r="J108">
        <v>4</v>
      </c>
      <c r="K108">
        <v>3.2</v>
      </c>
      <c r="N108" t="s">
        <v>205</v>
      </c>
    </row>
    <row r="109" spans="1:17">
      <c r="A109" s="1" t="s">
        <v>206</v>
      </c>
      <c r="B109" s="1"/>
      <c r="C109" s="1">
        <v>2</v>
      </c>
      <c r="D109" s="1">
        <v>1.42</v>
      </c>
      <c r="E109" s="1">
        <v>2.84</v>
      </c>
      <c r="F109" s="1"/>
      <c r="G109" s="1"/>
      <c r="J109">
        <v>2</v>
      </c>
      <c r="K109">
        <v>2.84</v>
      </c>
      <c r="N109" t="s">
        <v>207</v>
      </c>
    </row>
    <row r="110" spans="1:17">
      <c r="A110" s="1" t="s">
        <v>208</v>
      </c>
      <c r="B110" s="1"/>
      <c r="C110" s="1">
        <v>2</v>
      </c>
      <c r="D110" s="1">
        <v>1.6</v>
      </c>
      <c r="E110" s="1">
        <v>3.2</v>
      </c>
      <c r="F110" s="1"/>
      <c r="G110" s="1"/>
      <c r="J110">
        <v>2</v>
      </c>
      <c r="K110">
        <v>3.2</v>
      </c>
      <c r="N110" t="s">
        <v>207</v>
      </c>
    </row>
    <row r="111" spans="1:17">
      <c r="A111" s="1" t="s">
        <v>209</v>
      </c>
      <c r="B111" s="1"/>
      <c r="C111" s="1">
        <v>10</v>
      </c>
      <c r="D111" s="1">
        <v>0.54700000000000004</v>
      </c>
      <c r="E111" s="1">
        <v>4.3499999999999996</v>
      </c>
      <c r="F111" s="1" t="s">
        <v>64</v>
      </c>
      <c r="G111" s="1"/>
      <c r="J111">
        <v>10</v>
      </c>
      <c r="K111">
        <v>4.3499999999999996</v>
      </c>
      <c r="N111" t="s">
        <v>211</v>
      </c>
    </row>
    <row r="112" spans="1:17">
      <c r="A112" s="1" t="s">
        <v>210</v>
      </c>
      <c r="B112" s="1"/>
      <c r="C112" s="1">
        <v>10</v>
      </c>
      <c r="D112" s="1">
        <v>0.53900000000000003</v>
      </c>
      <c r="E112" s="1">
        <v>4.67</v>
      </c>
      <c r="F112" s="1" t="s">
        <v>64</v>
      </c>
      <c r="G112" s="1"/>
      <c r="J112">
        <v>10</v>
      </c>
      <c r="K112">
        <v>4.67</v>
      </c>
      <c r="N112" t="s">
        <v>211</v>
      </c>
    </row>
    <row r="113" spans="1:14">
      <c r="A113" s="1" t="s">
        <v>212</v>
      </c>
      <c r="B113" s="1"/>
      <c r="C113" s="1">
        <v>2</v>
      </c>
      <c r="D113" s="1">
        <v>1.93</v>
      </c>
      <c r="E113" s="1">
        <v>3.76</v>
      </c>
      <c r="F113" s="1" t="s">
        <v>64</v>
      </c>
      <c r="G113" s="1"/>
      <c r="J113">
        <v>2</v>
      </c>
      <c r="K113">
        <v>3.76</v>
      </c>
      <c r="N113" t="s">
        <v>214</v>
      </c>
    </row>
    <row r="114" spans="1:14">
      <c r="A114" s="1" t="s">
        <v>213</v>
      </c>
      <c r="B114" s="1"/>
      <c r="C114" s="1">
        <v>2</v>
      </c>
      <c r="D114" s="1">
        <v>1.93</v>
      </c>
      <c r="E114" s="1">
        <v>3.78</v>
      </c>
      <c r="F114" s="1" t="s">
        <v>64</v>
      </c>
      <c r="G114" s="1"/>
      <c r="J114">
        <v>2</v>
      </c>
      <c r="K114">
        <v>3.78</v>
      </c>
      <c r="N114" t="s">
        <v>214</v>
      </c>
    </row>
    <row r="115" spans="1:14">
      <c r="A115" s="1" t="s">
        <v>219</v>
      </c>
      <c r="B115" s="1"/>
      <c r="C115" s="1">
        <v>20</v>
      </c>
      <c r="D115" s="1">
        <v>0.84699999999999998</v>
      </c>
      <c r="E115" s="1">
        <v>15.3</v>
      </c>
      <c r="F115" s="1" t="s">
        <v>64</v>
      </c>
      <c r="G115" s="1"/>
      <c r="J115">
        <v>20</v>
      </c>
      <c r="K115">
        <v>15.3</v>
      </c>
      <c r="N115" t="s">
        <v>220</v>
      </c>
    </row>
    <row r="116" spans="1:14">
      <c r="A116" s="1" t="s">
        <v>221</v>
      </c>
      <c r="B116" s="1"/>
      <c r="C116" s="1">
        <v>2</v>
      </c>
      <c r="D116" s="1">
        <v>1.68</v>
      </c>
      <c r="E116" s="1">
        <v>3.36</v>
      </c>
      <c r="F116" s="1"/>
      <c r="G116" s="1"/>
      <c r="J116">
        <v>2</v>
      </c>
      <c r="K116">
        <v>3.36</v>
      </c>
      <c r="N116" t="s">
        <v>222</v>
      </c>
    </row>
    <row r="117" spans="1:14">
      <c r="A117" s="1" t="s">
        <v>223</v>
      </c>
      <c r="B117" s="1"/>
      <c r="C117" s="1">
        <v>25</v>
      </c>
      <c r="D117" s="1">
        <v>4.0839999999999996</v>
      </c>
      <c r="E117" s="1">
        <v>95.25</v>
      </c>
      <c r="F117" s="1" t="s">
        <v>64</v>
      </c>
      <c r="G117" s="1"/>
      <c r="J117">
        <v>25</v>
      </c>
      <c r="K117">
        <v>95.25</v>
      </c>
      <c r="N117" t="s">
        <v>224</v>
      </c>
    </row>
    <row r="118" spans="1:14">
      <c r="A118" s="1" t="s">
        <v>225</v>
      </c>
      <c r="B118" s="1"/>
      <c r="C118" s="1">
        <v>8</v>
      </c>
      <c r="D118" s="1">
        <v>5.51</v>
      </c>
      <c r="E118" s="1">
        <v>44.08</v>
      </c>
      <c r="F118" s="1" t="s">
        <v>64</v>
      </c>
      <c r="G118" s="1"/>
      <c r="J118">
        <v>8</v>
      </c>
      <c r="K118">
        <v>44.08</v>
      </c>
      <c r="N118" t="s">
        <v>226</v>
      </c>
    </row>
    <row r="119" spans="1:14">
      <c r="A119" s="1" t="s">
        <v>229</v>
      </c>
      <c r="B119" s="1"/>
      <c r="C119" s="1">
        <v>10</v>
      </c>
      <c r="D119" s="1">
        <v>0.78200000000000003</v>
      </c>
      <c r="E119" s="1">
        <v>5.26</v>
      </c>
      <c r="F119" s="1" t="s">
        <v>64</v>
      </c>
      <c r="G119" s="1"/>
      <c r="J119">
        <v>10</v>
      </c>
      <c r="K119">
        <v>5.26</v>
      </c>
      <c r="N119" t="s">
        <v>230</v>
      </c>
    </row>
    <row r="120" spans="1:14">
      <c r="A120" s="1" t="s">
        <v>227</v>
      </c>
      <c r="B120" s="1"/>
      <c r="C120" s="1">
        <v>6</v>
      </c>
      <c r="D120" s="1">
        <v>1.33</v>
      </c>
      <c r="E120" s="1">
        <v>7.98</v>
      </c>
      <c r="F120" s="1" t="s">
        <v>64</v>
      </c>
      <c r="G120" s="1"/>
      <c r="J120">
        <v>6</v>
      </c>
      <c r="K120">
        <v>7.98</v>
      </c>
      <c r="N120" t="s">
        <v>228</v>
      </c>
    </row>
    <row r="121" spans="1:14">
      <c r="A121" s="1" t="s">
        <v>231</v>
      </c>
      <c r="B121" s="1"/>
      <c r="C121" s="1">
        <v>10</v>
      </c>
      <c r="D121" s="1">
        <v>0.67700000000000005</v>
      </c>
      <c r="E121" s="1">
        <v>6.77</v>
      </c>
      <c r="F121" s="1" t="s">
        <v>64</v>
      </c>
      <c r="G121" s="1"/>
      <c r="J121">
        <v>10</v>
      </c>
      <c r="K121">
        <v>6.77</v>
      </c>
      <c r="N121" t="s">
        <v>232</v>
      </c>
    </row>
    <row r="122" spans="1:14">
      <c r="A122" s="1" t="s">
        <v>233</v>
      </c>
      <c r="B122" s="1"/>
      <c r="C122" s="1">
        <v>10</v>
      </c>
      <c r="D122" s="1">
        <v>0.44</v>
      </c>
      <c r="E122" s="1">
        <v>5</v>
      </c>
      <c r="F122" s="1"/>
      <c r="G122" s="1"/>
      <c r="J122">
        <v>10</v>
      </c>
      <c r="K122">
        <v>5</v>
      </c>
      <c r="N122" t="s">
        <v>234</v>
      </c>
    </row>
    <row r="123" spans="1:14">
      <c r="D123" s="17" t="s">
        <v>240</v>
      </c>
      <c r="E123" s="17">
        <f>SUM(E86:E122)</f>
        <v>380.17599999999993</v>
      </c>
    </row>
    <row r="126" spans="1:14">
      <c r="D126" s="1" t="s">
        <v>239</v>
      </c>
      <c r="E126" s="7">
        <f>E123+E77+E46</f>
        <v>915.8119999999999</v>
      </c>
    </row>
    <row r="127" spans="1:14">
      <c r="D127" s="1" t="s">
        <v>63</v>
      </c>
      <c r="E127" s="8">
        <v>21500</v>
      </c>
    </row>
    <row r="128" spans="1:14">
      <c r="D128" s="1" t="s">
        <v>172</v>
      </c>
      <c r="E128" s="8">
        <f>E126*E127</f>
        <v>19689957.999999996</v>
      </c>
    </row>
    <row r="129" spans="4:5">
      <c r="D129" s="1" t="s">
        <v>169</v>
      </c>
      <c r="E129" s="8">
        <v>300000</v>
      </c>
    </row>
    <row r="130" spans="4:5" ht="15">
      <c r="D130" s="2" t="s">
        <v>241</v>
      </c>
      <c r="E130" s="15">
        <f>E128+E129</f>
        <v>19989957.999999996</v>
      </c>
    </row>
  </sheetData>
  <conditionalFormatting sqref="B2:B18">
    <cfRule type="duplicateValues" dxfId="0" priority="2"/>
  </conditionalFormatting>
  <hyperlinks>
    <hyperlink ref="A49" r:id="rId1" display="http://www.digikey.com/product-detail/en/MAL225628222E3/4650PHBK-ND/4793544"/>
    <hyperlink ref="A50" r:id="rId2" display="http://www.digikey.com/product-detail/en/LLS1H472MELB/493-6160-ND/2548873"/>
    <hyperlink ref="A51" r:id="rId3"/>
    <hyperlink ref="A52" r:id="rId4"/>
    <hyperlink ref="A53" r:id="rId5" display="http://www.digikey.com/product-detail/en/63RX30100M10X16/1189-1480-ND/3134436"/>
    <hyperlink ref="A54" r:id="rId6" display="http://www.digikey.com/product-detail/en/EEU-HD1V221B/P15767CT-ND/3831134"/>
    <hyperlink ref="A55" r:id="rId7" display="http://www.digikey.com/product-detail/en/EEU-HD1V470B/P15771CT-ND/3831138"/>
    <hyperlink ref="A56" r:id="rId8" display="http://www.digikey.com/product-detail/en/UKL1H152MHD/493-10526-ND/2598458"/>
    <hyperlink ref="A57" r:id="rId9" display="http://www.digikey.com/product-detail/en/SR211A330JARTR1/478-7324-1-ND/3660602"/>
    <hyperlink ref="A58" r:id="rId10" display="http://www.digikey.com/product-detail/en/FK28C0G1H680J/445-4724-ND/2050073"/>
    <hyperlink ref="A59" r:id="rId11" display="http://www.digikey.com/product-detail/en/SR151A100JAR/478-4843-ND/1549550"/>
    <hyperlink ref="A60" r:id="rId12" display="http://www.digikey.com/product-detail/en/FK28C0G1H820J/445-4725-ND/2050074"/>
    <hyperlink ref="A61" r:id="rId13" display="http://www.digikey.com/product-detail/en/CD5EC220JO3/338-1080-ND/337868"/>
    <hyperlink ref="A62" r:id="rId14" display="http://www.digikey.com/product-detail/en/CD5FC101JO3/338-1059-ND/337847"/>
    <hyperlink ref="A63" r:id="rId15" display="http://www.digikey.com/product-detail/en/CD15CD150JO3/338-1054-ND/337842"/>
    <hyperlink ref="A64" r:id="rId16" display="http://www.digikey.com/product-detail/en/CD15CD050DO3/338-2818-ND/2616842"/>
    <hyperlink ref="A65" r:id="rId17"/>
    <hyperlink ref="A66" r:id="rId18"/>
    <hyperlink ref="A67" r:id="rId19" display="http://www.digikey.com/product-detail/en/T350A104K050AT/399-3527-ND/818389"/>
    <hyperlink ref="A68" r:id="rId20" display="http://www.digikey.com/product-detail/en/VS-1N2138A/VS-1N2138AGI-ND/78596"/>
    <hyperlink ref="A69" r:id="rId21" display="http://www.digikey.com/product-detail/en/1N4448TR/1N4448VSCT-ND/3104300"/>
    <hyperlink ref="A70" r:id="rId22" display="http://www.digikey.com/product-detail/en/BYV98-200-TR/BYV98-200CT-ND/3104390"/>
    <hyperlink ref="A71" r:id="rId23" display="http://www.digikey.com/product-detail/en/L100J10RE/L100J10RE-ND/823550"/>
    <hyperlink ref="A72" r:id="rId24" display="http://www.digikey.com/product-detail/en/MOX200001005FE/MOX200F-10ME-ND/705444"/>
    <hyperlink ref="A73" r:id="rId25" display="http://www.digikey.com/product-detail/en/RNF14BTE100K/RNF14BTE100KCT-ND/2022685"/>
    <hyperlink ref="A74" r:id="rId26" display="http://www.digikey.com/product-detail/en/WNA100FET/WNA100FECT-ND/679007"/>
    <hyperlink ref="A75" r:id="rId27" display="http://www.digikey.com/product-detail/en/NFR25H0004700JR500/PPC470BCT-ND/614261"/>
    <hyperlink ref="A76" r:id="rId28" display="http://www.digikey.com/product-detail/en/LM3875TF%2FNOPB/LM3875TF%2FNOPB-ND/308467"/>
  </hyperlinks>
  <pageMargins left="0.7" right="0.7" top="0.75" bottom="0.75" header="0.3" footer="0.3"/>
  <pageSetup paperSize="9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konica</vt:lpstr>
    </vt:vector>
  </TitlesOfParts>
  <Company>Sonion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hop</dc:creator>
  <cp:lastModifiedBy>Hoang</cp:lastModifiedBy>
  <dcterms:created xsi:type="dcterms:W3CDTF">2014-08-25T01:24:25Z</dcterms:created>
  <dcterms:modified xsi:type="dcterms:W3CDTF">2014-08-28T16:10:25Z</dcterms:modified>
</cp:coreProperties>
</file>