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4" i="1"/>
  <c r="F22"/>
  <c r="F16"/>
  <c r="F8"/>
  <c r="F10"/>
  <c r="F11"/>
  <c r="F12"/>
  <c r="F13"/>
  <c r="F14"/>
  <c r="F15"/>
  <c r="F18"/>
  <c r="F19"/>
  <c r="F20"/>
  <c r="F21"/>
  <c r="F5"/>
  <c r="F6"/>
  <c r="F7"/>
  <c r="F4"/>
</calcChain>
</file>

<file path=xl/sharedStrings.xml><?xml version="1.0" encoding="utf-8"?>
<sst xmlns="http://schemas.openxmlformats.org/spreadsheetml/2006/main" count="42" uniqueCount="39">
  <si>
    <t>L3011</t>
  </si>
  <si>
    <t>L2011</t>
  </si>
  <si>
    <t>L1011</t>
  </si>
  <si>
    <t>L1041</t>
  </si>
  <si>
    <t>R3021</t>
  </si>
  <si>
    <t>C3021</t>
  </si>
  <si>
    <t>R2012</t>
  </si>
  <si>
    <t>C2011</t>
  </si>
  <si>
    <t>R2021</t>
  </si>
  <si>
    <t>C2021</t>
  </si>
  <si>
    <t>R1011</t>
  </si>
  <si>
    <t>R1051</t>
  </si>
  <si>
    <t>R1061</t>
  </si>
  <si>
    <t>C1031</t>
  </si>
  <si>
    <t>Cuộn cảm</t>
  </si>
  <si>
    <t>mH</t>
  </si>
  <si>
    <t>Điện trở</t>
  </si>
  <si>
    <t>OmH</t>
  </si>
  <si>
    <t>uF</t>
  </si>
  <si>
    <t>SL</t>
  </si>
  <si>
    <t>https://www.parts-express.com/jantzen-audio-33uf-400v-crosscap-capacitor--027-944</t>
  </si>
  <si>
    <t>Hoặc</t>
  </si>
  <si>
    <t>https://www.parts-express.com/jantzen-audio-33uf-400v-z-standard-capacitor--027-288</t>
  </si>
  <si>
    <t>https://www.parts-express.com/jantzen-audio-68uf-400v-z-standard-capacitor--027-278</t>
  </si>
  <si>
    <t>https://www.parts-express.com/jantzen-audio-47uf-400v-z-standard-capacitor--027-274</t>
  </si>
  <si>
    <t>https://www.parts-express.com/jantzen-audio-10uf-400v-z-standard-capacitor--027-261</t>
  </si>
  <si>
    <t>https://www.parts-express.com/mills-10-ohm-12w-non-inductive-resistor--005-10</t>
  </si>
  <si>
    <t>https://www.parts-express.com/mills-1-ohm-12w-non-inductive-resistor--005-1</t>
  </si>
  <si>
    <t>https://www.parts-express.com/dayton-audio-dnr-33-33-ohm-10w-precision-audio-grade-resistor--004-3.3</t>
  </si>
  <si>
    <t>https://www.parts-express.com/mills-20-ohm-12w-non-inductive-resistor--005-20</t>
  </si>
  <si>
    <t>https://www.parts-express.com/jantzen-audio-022mh-18-awg-air-core-inductor-crossover-coil--255-212</t>
  </si>
  <si>
    <t>https://www.parts-express.com/jantzen-audio-010mh-18-awg-air-core-inductor-crossover-coil--255-202</t>
  </si>
  <si>
    <t>https://www.parts-express.com/jantzen-audio-068mh-15-awg-air-core-inductor-crossover-coil--255-414</t>
  </si>
  <si>
    <t>https://www.parts-express.com/jantzen-audio-22mh-15-awg-air-core-inductor-crossover-coil--255-432</t>
  </si>
  <si>
    <t>$</t>
  </si>
  <si>
    <t>https://www.parts-express.com/dayton-audio-dnr-47-47-ohm-10w-precision-audio-grade-resistor--004-4.7</t>
  </si>
  <si>
    <t>https://www.parts-express.com/22-ohm-10w-resistor-wire-wound-5-tolerance--016-2.2</t>
  </si>
  <si>
    <t>Tổng cộng</t>
  </si>
  <si>
    <t>Tụ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</si>
</sst>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1"/>
      <color theme="10"/>
      <name val="Calibri"/>
      <family val="2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1" applyAlignment="1" applyProtection="1">
      <alignment horizontal="left"/>
    </xf>
    <xf numFmtId="0" fontId="1" fillId="0" borderId="0" xfId="0" applyFont="1" applyAlignment="1"/>
    <xf numFmtId="0" fontId="1" fillId="0" borderId="0" xfId="0" applyFont="1"/>
    <xf numFmtId="0" fontId="2" fillId="0" borderId="0" xfId="1" applyAlignment="1" applyProtection="1"/>
    <xf numFmtId="0" fontId="2" fillId="0" borderId="0" xfId="1" applyAlignment="1" applyProtection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0" fontId="3" fillId="0" borderId="1" xfId="0" applyFont="1" applyBorder="1"/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arts-express.com/mills-1-ohm-12w-non-inductive-resistor--005-1" TargetMode="External"/><Relationship Id="rId13" Type="http://schemas.openxmlformats.org/officeDocument/2006/relationships/hyperlink" Target="https://www.parts-express.com/jantzen-audio-022mh-18-awg-air-core-inductor-crossover-coil--255-212" TargetMode="External"/><Relationship Id="rId3" Type="http://schemas.openxmlformats.org/officeDocument/2006/relationships/hyperlink" Target="https://www.parts-express.com/jantzen-audio-68uf-400v-z-standard-capacitor--027-278" TargetMode="External"/><Relationship Id="rId7" Type="http://schemas.openxmlformats.org/officeDocument/2006/relationships/hyperlink" Target="https://www.parts-express.com/dayton-audio-dnr-33-33-ohm-10w-precision-audio-grade-resistor--004-3.3" TargetMode="External"/><Relationship Id="rId12" Type="http://schemas.openxmlformats.org/officeDocument/2006/relationships/hyperlink" Target="https://www.parts-express.com/jantzen-audio-010mh-18-awg-air-core-inductor-crossover-coil--255-202" TargetMode="External"/><Relationship Id="rId2" Type="http://schemas.openxmlformats.org/officeDocument/2006/relationships/hyperlink" Target="https://www.parts-express.com/jantzen-audio-33uf-400v-z-standard-capacitor--027-288" TargetMode="External"/><Relationship Id="rId1" Type="http://schemas.openxmlformats.org/officeDocument/2006/relationships/hyperlink" Target="https://www.parts-express.com/jantzen-audio-33uf-400v-crosscap-capacitor--027-944" TargetMode="External"/><Relationship Id="rId6" Type="http://schemas.openxmlformats.org/officeDocument/2006/relationships/hyperlink" Target="https://www.parts-express.com/mills-10-ohm-12w-non-inductive-resistor--005-10" TargetMode="External"/><Relationship Id="rId11" Type="http://schemas.openxmlformats.org/officeDocument/2006/relationships/hyperlink" Target="https://www.parts-express.com/jantzen-audio-068mh-15-awg-air-core-inductor-crossover-coil--255-414" TargetMode="External"/><Relationship Id="rId5" Type="http://schemas.openxmlformats.org/officeDocument/2006/relationships/hyperlink" Target="https://www.parts-express.com/jantzen-audio-47uf-400v-z-standard-capacitor--027-274" TargetMode="External"/><Relationship Id="rId10" Type="http://schemas.openxmlformats.org/officeDocument/2006/relationships/hyperlink" Target="https://www.parts-express.com/jantzen-audio-22mh-15-awg-air-core-inductor-crossover-coil--255-432" TargetMode="External"/><Relationship Id="rId4" Type="http://schemas.openxmlformats.org/officeDocument/2006/relationships/hyperlink" Target="https://www.parts-express.com/jantzen-audio-10uf-400v-z-standard-capacitor--027-261" TargetMode="External"/><Relationship Id="rId9" Type="http://schemas.openxmlformats.org/officeDocument/2006/relationships/hyperlink" Target="https://www.parts-express.com/mills-20-ohm-12w-non-inductive-resistor--005-20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AF24"/>
  <sheetViews>
    <sheetView tabSelected="1" topLeftCell="A10" workbookViewId="0">
      <selection activeCell="C27" sqref="C27"/>
    </sheetView>
  </sheetViews>
  <sheetFormatPr defaultRowHeight="16.5"/>
  <cols>
    <col min="1" max="1" width="9.140625" style="1"/>
    <col min="2" max="2" width="11.28515625" style="1" customWidth="1"/>
    <col min="3" max="5" width="9.140625" style="1"/>
    <col min="6" max="6" width="11.5703125" style="1" customWidth="1"/>
    <col min="7" max="7" width="5.42578125" style="1" customWidth="1"/>
    <col min="8" max="16" width="9.140625" style="1"/>
    <col min="17" max="17" width="6.28515625" style="1" customWidth="1"/>
    <col min="18" max="16384" width="9.140625" style="1"/>
  </cols>
  <sheetData>
    <row r="3" spans="2:19">
      <c r="B3" s="2" t="s">
        <v>14</v>
      </c>
      <c r="C3" s="2" t="s">
        <v>15</v>
      </c>
      <c r="D3" s="11" t="s">
        <v>19</v>
      </c>
      <c r="E3" s="2" t="s">
        <v>34</v>
      </c>
      <c r="F3" s="2" t="s">
        <v>34</v>
      </c>
    </row>
    <row r="4" spans="2:19">
      <c r="B4" s="3" t="s">
        <v>0</v>
      </c>
      <c r="C4" s="3">
        <v>2.2000000000000002</v>
      </c>
      <c r="D4" s="12">
        <v>2</v>
      </c>
      <c r="E4" s="3">
        <v>29.48</v>
      </c>
      <c r="F4" s="3">
        <f>+D4*E4</f>
        <v>58.96</v>
      </c>
      <c r="H4" s="9" t="s">
        <v>33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2:19">
      <c r="B5" s="3" t="s">
        <v>1</v>
      </c>
      <c r="C5" s="3">
        <v>0.68</v>
      </c>
      <c r="D5" s="12">
        <v>2</v>
      </c>
      <c r="E5" s="3">
        <v>12.94</v>
      </c>
      <c r="F5" s="3">
        <f t="shared" ref="F5:F21" si="0">+D5*E5</f>
        <v>25.88</v>
      </c>
      <c r="H5" s="9" t="s">
        <v>32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</row>
    <row r="6" spans="2:19">
      <c r="B6" s="3" t="s">
        <v>2</v>
      </c>
      <c r="C6" s="3">
        <v>0.1</v>
      </c>
      <c r="D6" s="12">
        <v>2</v>
      </c>
      <c r="E6" s="3">
        <v>4.03</v>
      </c>
      <c r="F6" s="3">
        <f t="shared" si="0"/>
        <v>8.06</v>
      </c>
      <c r="H6" s="9" t="s">
        <v>31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2:19">
      <c r="B7" s="3" t="s">
        <v>3</v>
      </c>
      <c r="C7" s="3">
        <v>0.22</v>
      </c>
      <c r="D7" s="12">
        <v>2</v>
      </c>
      <c r="E7" s="3">
        <v>5.0199999999999996</v>
      </c>
      <c r="F7" s="3">
        <f t="shared" si="0"/>
        <v>10.039999999999999</v>
      </c>
      <c r="H7" s="9" t="s">
        <v>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2:19">
      <c r="E8" s="3"/>
      <c r="F8" s="13">
        <f>SUM(F4:F7)</f>
        <v>102.94</v>
      </c>
    </row>
    <row r="9" spans="2:19">
      <c r="B9" s="2" t="s">
        <v>16</v>
      </c>
      <c r="C9" s="2" t="s">
        <v>17</v>
      </c>
      <c r="D9" s="2" t="s">
        <v>19</v>
      </c>
    </row>
    <row r="10" spans="2:19">
      <c r="B10" s="3" t="s">
        <v>4</v>
      </c>
      <c r="C10" s="3">
        <v>4.7</v>
      </c>
      <c r="D10" s="12">
        <v>2</v>
      </c>
      <c r="E10" s="3">
        <v>1.38</v>
      </c>
      <c r="F10" s="3">
        <f t="shared" si="0"/>
        <v>2.76</v>
      </c>
      <c r="H10" s="10" t="s">
        <v>35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2:19">
      <c r="B11" s="3" t="s">
        <v>6</v>
      </c>
      <c r="C11" s="3">
        <v>10</v>
      </c>
      <c r="D11" s="12">
        <v>2</v>
      </c>
      <c r="E11" s="3">
        <v>4.25</v>
      </c>
      <c r="F11" s="3">
        <f t="shared" si="0"/>
        <v>8.5</v>
      </c>
      <c r="H11" s="9" t="s">
        <v>26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2:19">
      <c r="B12" s="3" t="s">
        <v>8</v>
      </c>
      <c r="C12" s="3">
        <v>2.2000000000000002</v>
      </c>
      <c r="D12" s="12">
        <v>2</v>
      </c>
      <c r="E12" s="3">
        <v>0.64</v>
      </c>
      <c r="F12" s="3">
        <f t="shared" si="0"/>
        <v>1.28</v>
      </c>
      <c r="H12" s="10" t="s">
        <v>36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2:19">
      <c r="B13" s="3" t="s">
        <v>10</v>
      </c>
      <c r="C13" s="3">
        <v>3.3</v>
      </c>
      <c r="D13" s="12">
        <v>2</v>
      </c>
      <c r="E13" s="3">
        <v>1.38</v>
      </c>
      <c r="F13" s="3">
        <f t="shared" si="0"/>
        <v>2.76</v>
      </c>
      <c r="H13" s="9" t="s">
        <v>28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spans="2:19">
      <c r="B14" s="3" t="s">
        <v>11</v>
      </c>
      <c r="C14" s="3">
        <v>1</v>
      </c>
      <c r="D14" s="12">
        <v>2</v>
      </c>
      <c r="E14" s="3">
        <v>4.25</v>
      </c>
      <c r="F14" s="3">
        <f t="shared" si="0"/>
        <v>8.5</v>
      </c>
      <c r="H14" s="9" t="s">
        <v>27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2:19">
      <c r="B15" s="3" t="s">
        <v>12</v>
      </c>
      <c r="C15" s="3">
        <v>18</v>
      </c>
      <c r="D15" s="12">
        <v>2</v>
      </c>
      <c r="E15" s="3">
        <v>4.25</v>
      </c>
      <c r="F15" s="3">
        <f t="shared" si="0"/>
        <v>8.5</v>
      </c>
      <c r="H15" s="9" t="s">
        <v>29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2:19">
      <c r="E16" s="3"/>
      <c r="F16" s="13">
        <f>SUM(F10:F15)</f>
        <v>32.299999999999997</v>
      </c>
    </row>
    <row r="17" spans="2:32">
      <c r="B17" s="2" t="s">
        <v>38</v>
      </c>
      <c r="C17" s="2" t="s">
        <v>18</v>
      </c>
      <c r="D17" s="2" t="s">
        <v>19</v>
      </c>
    </row>
    <row r="18" spans="2:32">
      <c r="B18" s="3" t="s">
        <v>5</v>
      </c>
      <c r="C18" s="3">
        <v>33</v>
      </c>
      <c r="D18" s="3">
        <v>2</v>
      </c>
      <c r="E18" s="3">
        <v>11.05</v>
      </c>
      <c r="F18" s="3">
        <f t="shared" si="0"/>
        <v>22.1</v>
      </c>
      <c r="H18" s="6" t="s">
        <v>20</v>
      </c>
      <c r="I18" s="5"/>
      <c r="J18" s="5"/>
      <c r="K18" s="5"/>
      <c r="L18" s="5"/>
      <c r="M18" s="5"/>
      <c r="N18" s="5"/>
      <c r="O18" s="5"/>
      <c r="P18" s="5"/>
      <c r="Q18" s="1" t="s">
        <v>21</v>
      </c>
      <c r="R18" s="6" t="s">
        <v>22</v>
      </c>
      <c r="S18" s="5"/>
      <c r="T18" s="5"/>
      <c r="U18" s="5"/>
      <c r="V18" s="5"/>
      <c r="W18" s="5"/>
      <c r="X18" s="5"/>
      <c r="Y18" s="5"/>
      <c r="Z18" s="5"/>
      <c r="AA18" s="5"/>
      <c r="AB18" s="7"/>
      <c r="AC18" s="7"/>
      <c r="AD18" s="7"/>
      <c r="AE18" s="7"/>
      <c r="AF18" s="7"/>
    </row>
    <row r="19" spans="2:32">
      <c r="B19" s="3" t="s">
        <v>7</v>
      </c>
      <c r="C19" s="3">
        <v>1</v>
      </c>
      <c r="D19" s="3">
        <v>2</v>
      </c>
      <c r="E19" s="3">
        <v>1.54</v>
      </c>
      <c r="F19" s="3">
        <f t="shared" si="0"/>
        <v>3.08</v>
      </c>
      <c r="H19" s="9" t="s">
        <v>25</v>
      </c>
      <c r="I19" s="8"/>
      <c r="J19" s="8"/>
      <c r="K19" s="8"/>
      <c r="L19" s="8"/>
      <c r="M19" s="8"/>
      <c r="N19" s="8"/>
      <c r="O19" s="8"/>
      <c r="P19" s="8"/>
      <c r="R19" s="9"/>
      <c r="S19" s="8"/>
      <c r="T19" s="8"/>
      <c r="U19" s="8"/>
      <c r="V19" s="8"/>
      <c r="W19" s="8"/>
      <c r="X19" s="8"/>
      <c r="Y19" s="8"/>
      <c r="Z19" s="8"/>
      <c r="AA19" s="8"/>
    </row>
    <row r="20" spans="2:32">
      <c r="B20" s="3" t="s">
        <v>9</v>
      </c>
      <c r="C20" s="3">
        <v>6.8</v>
      </c>
      <c r="D20" s="3">
        <v>2</v>
      </c>
      <c r="E20" s="3">
        <v>5.56</v>
      </c>
      <c r="F20" s="3">
        <f t="shared" si="0"/>
        <v>11.12</v>
      </c>
      <c r="H20" s="9" t="s">
        <v>23</v>
      </c>
      <c r="I20" s="8"/>
      <c r="J20" s="8"/>
      <c r="K20" s="8"/>
      <c r="L20" s="8"/>
      <c r="M20" s="8"/>
      <c r="N20" s="8"/>
      <c r="O20" s="8"/>
      <c r="P20" s="8"/>
      <c r="Q20" s="8"/>
    </row>
    <row r="21" spans="2:32">
      <c r="B21" s="3" t="s">
        <v>13</v>
      </c>
      <c r="C21" s="3">
        <v>4.7</v>
      </c>
      <c r="D21" s="3">
        <v>2</v>
      </c>
      <c r="E21" s="3">
        <v>4.24</v>
      </c>
      <c r="F21" s="3">
        <f t="shared" si="0"/>
        <v>8.48</v>
      </c>
      <c r="H21" s="9" t="s">
        <v>24</v>
      </c>
      <c r="I21" s="8"/>
      <c r="J21" s="8"/>
      <c r="K21" s="8"/>
      <c r="L21" s="8"/>
      <c r="M21" s="8"/>
      <c r="N21" s="8"/>
      <c r="O21" s="8"/>
      <c r="P21" s="8"/>
      <c r="R21" s="9"/>
      <c r="S21" s="8"/>
      <c r="T21" s="8"/>
      <c r="U21" s="8"/>
      <c r="V21" s="8"/>
      <c r="W21" s="8"/>
      <c r="X21" s="8"/>
      <c r="Y21" s="8"/>
      <c r="Z21" s="8"/>
      <c r="AA21" s="8"/>
    </row>
    <row r="22" spans="2:32">
      <c r="F22" s="13">
        <f>SUM(F18:F21)</f>
        <v>44.78</v>
      </c>
    </row>
    <row r="24" spans="2:32">
      <c r="B24" s="4" t="s">
        <v>37</v>
      </c>
      <c r="C24" s="4"/>
      <c r="D24" s="4"/>
      <c r="E24" s="4"/>
      <c r="F24" s="14">
        <f>+F22+F16+F8</f>
        <v>180.01999999999998</v>
      </c>
      <c r="R24" s="6"/>
      <c r="S24" s="5"/>
      <c r="T24" s="5"/>
      <c r="U24" s="5"/>
      <c r="V24" s="5"/>
      <c r="W24" s="5"/>
      <c r="X24" s="5"/>
      <c r="Y24" s="5"/>
      <c r="Z24" s="5"/>
      <c r="AA24" s="5"/>
    </row>
  </sheetData>
  <mergeCells count="17">
    <mergeCell ref="H4:S4"/>
    <mergeCell ref="H5:S5"/>
    <mergeCell ref="H6:S6"/>
    <mergeCell ref="H7:S7"/>
    <mergeCell ref="B24:E24"/>
    <mergeCell ref="H11:S11"/>
    <mergeCell ref="H13:S13"/>
    <mergeCell ref="H14:S14"/>
    <mergeCell ref="H15:S15"/>
    <mergeCell ref="H18:P18"/>
    <mergeCell ref="R24:AA24"/>
    <mergeCell ref="R18:AA18"/>
    <mergeCell ref="H19:P19"/>
    <mergeCell ref="H21:P21"/>
    <mergeCell ref="R19:AA19"/>
    <mergeCell ref="H20:Q20"/>
    <mergeCell ref="R21:AA21"/>
  </mergeCells>
  <hyperlinks>
    <hyperlink ref="H18" r:id="rId1"/>
    <hyperlink ref="R18" r:id="rId2"/>
    <hyperlink ref="H20" r:id="rId3"/>
    <hyperlink ref="H19" r:id="rId4"/>
    <hyperlink ref="H21" r:id="rId5"/>
    <hyperlink ref="H11" r:id="rId6"/>
    <hyperlink ref="H13" r:id="rId7"/>
    <hyperlink ref="H14" r:id="rId8"/>
    <hyperlink ref="H15" r:id="rId9"/>
    <hyperlink ref="H4" r:id="rId10"/>
    <hyperlink ref="H5" r:id="rId11"/>
    <hyperlink ref="H6" r:id="rId12"/>
    <hyperlink ref="H7" r:id="rId13"/>
  </hyperlinks>
  <pageMargins left="0.7" right="0.7" top="0.75" bottom="0.75" header="0.3" footer="0.3"/>
  <pageSetup orientation="portrait" horizontalDpi="0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2015-02-09T16:11:18Z</dcterms:modified>
</cp:coreProperties>
</file>