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020" firstSheet="1" activeTab="1"/>
  </bookViews>
  <sheets>
    <sheet name="Sheet1" sheetId="1" state="hidden" r:id="rId1"/>
    <sheet name="Mouser" sheetId="2" r:id="rId2"/>
  </sheets>
  <definedNames>
    <definedName name="_xlnm._FilterDatabase" localSheetId="0" hidden="1">Sheet1!$B$1:$G$27</definedName>
  </definedNames>
  <calcPr calcId="162913"/>
</workbook>
</file>

<file path=xl/calcChain.xml><?xml version="1.0" encoding="utf-8"?>
<calcChain xmlns="http://schemas.openxmlformats.org/spreadsheetml/2006/main">
  <c r="G14" i="2" l="1"/>
  <c r="G13" i="2" l="1"/>
  <c r="G12" i="2"/>
  <c r="G5" i="2" l="1"/>
  <c r="G6" i="2"/>
  <c r="G7" i="2"/>
  <c r="G8" i="2"/>
  <c r="G9" i="2"/>
  <c r="G10" i="2"/>
  <c r="G11" i="2"/>
  <c r="G4" i="2"/>
  <c r="G27" i="1"/>
  <c r="G26" i="1"/>
  <c r="G25" i="1"/>
  <c r="G24" i="1"/>
  <c r="G18" i="1"/>
  <c r="G19" i="1"/>
  <c r="G20" i="1"/>
  <c r="G21" i="1"/>
  <c r="G22" i="1"/>
  <c r="G23" i="1"/>
  <c r="G17" i="1" l="1"/>
  <c r="G16" i="1"/>
  <c r="G15" i="1"/>
  <c r="K10" i="1" l="1"/>
  <c r="K9" i="1"/>
  <c r="J8" i="1"/>
  <c r="K8" i="1" s="1"/>
  <c r="K7" i="1"/>
  <c r="J7" i="1"/>
  <c r="G3" i="1"/>
  <c r="G4" i="1"/>
  <c r="G5" i="1"/>
  <c r="G6" i="1"/>
  <c r="G7" i="1"/>
  <c r="G8" i="1"/>
  <c r="G9" i="1"/>
  <c r="G10" i="1"/>
  <c r="G11" i="1"/>
  <c r="G12" i="1"/>
  <c r="G2" i="1"/>
  <c r="G28" i="1" l="1"/>
  <c r="K11" i="1"/>
  <c r="G13" i="1"/>
</calcChain>
</file>

<file path=xl/sharedStrings.xml><?xml version="1.0" encoding="utf-8"?>
<sst xmlns="http://schemas.openxmlformats.org/spreadsheetml/2006/main" count="106" uniqueCount="81">
  <si>
    <t>Điện trở</t>
  </si>
  <si>
    <t>R1, R13, R17, R29</t>
  </si>
  <si>
    <t>100R-1%</t>
  </si>
  <si>
    <t>R2, R12, R18, R28</t>
  </si>
  <si>
    <t>100K-1%</t>
  </si>
  <si>
    <t>R3, R9, R19, R25</t>
  </si>
  <si>
    <t>1K-1%</t>
  </si>
  <si>
    <t>R4, R20</t>
  </si>
  <si>
    <t>220K-1%</t>
  </si>
  <si>
    <t>R5, R10, R21, R26</t>
  </si>
  <si>
    <t>274K-1%</t>
  </si>
  <si>
    <t>R6, R8, R22, R24</t>
  </si>
  <si>
    <t>270R-5W</t>
  </si>
  <si>
    <t>R7, R23</t>
  </si>
  <si>
    <t>10K-1%</t>
  </si>
  <si>
    <t>R11, R14, R27, R30</t>
  </si>
  <si>
    <t>432R-1%</t>
  </si>
  <si>
    <t>R15</t>
  </si>
  <si>
    <t>47R/10W</t>
  </si>
  <si>
    <t>R16</t>
  </si>
  <si>
    <t>6,8K-1%</t>
  </si>
  <si>
    <t>R31</t>
  </si>
  <si>
    <t>392R-1%</t>
  </si>
  <si>
    <t>3W</t>
  </si>
  <si>
    <t>1/4W</t>
  </si>
  <si>
    <t>5W</t>
  </si>
  <si>
    <t>10W</t>
  </si>
  <si>
    <t>71-RN60D-F-432</t>
  </si>
  <si>
    <t>71-RN60D-F-392</t>
  </si>
  <si>
    <t>71-RN60D-F-1.0K</t>
  </si>
  <si>
    <t>71-RN60D-F-10K</t>
  </si>
  <si>
    <t>71-RN60D-F-274K</t>
  </si>
  <si>
    <t>71-CPF3-B-100K</t>
  </si>
  <si>
    <t>71-CPF3100R00BEE36</t>
  </si>
  <si>
    <t>71-CPF3-D-6.81</t>
  </si>
  <si>
    <t>OHMITE-77977</t>
  </si>
  <si>
    <t>JJCAP-64304</t>
  </si>
  <si>
    <t>SMICA-54401</t>
  </si>
  <si>
    <t>SMICA-54419</t>
  </si>
  <si>
    <t>71-CPF1-B-10-E3</t>
  </si>
  <si>
    <t>10R - 0,1%</t>
  </si>
  <si>
    <t>1W</t>
  </si>
  <si>
    <t>100R-0,1%</t>
  </si>
  <si>
    <t>71-CPF3.475%T00</t>
  </si>
  <si>
    <t>2,2K-1%</t>
  </si>
  <si>
    <t>0,47R - 5%</t>
  </si>
  <si>
    <t xml:space="preserve">71-RN60D-F-10K
</t>
  </si>
  <si>
    <t>71-RN60D2201F/R</t>
  </si>
  <si>
    <t>100R</t>
  </si>
  <si>
    <t>71-RN60D-F-150</t>
  </si>
  <si>
    <t>150R-1%</t>
  </si>
  <si>
    <t>71-RN60D-F-100</t>
  </si>
  <si>
    <t>71-RN60D47R0FTR</t>
  </si>
  <si>
    <t>47R-1%</t>
  </si>
  <si>
    <t>844-IRFP240PBF</t>
  </si>
  <si>
    <t>844-IRFP9240PBF</t>
  </si>
  <si>
    <t>522-ZTX450</t>
  </si>
  <si>
    <t>522-ZTX550</t>
  </si>
  <si>
    <t>1K-1% - 1/4W</t>
  </si>
  <si>
    <t>274K-1% - 1/4W</t>
  </si>
  <si>
    <t>10K-1% - 1/4W</t>
  </si>
  <si>
    <t>432R-1% - 1/4W</t>
  </si>
  <si>
    <t>392R-1% - 1/4W</t>
  </si>
  <si>
    <t>2,2K-1% - 1/4W</t>
  </si>
  <si>
    <t>100R - 1/4W</t>
  </si>
  <si>
    <t>150R-1% - 1/4W</t>
  </si>
  <si>
    <t>Mô tả</t>
  </si>
  <si>
    <t>Mouser Part #</t>
  </si>
  <si>
    <t>Số lượng</t>
  </si>
  <si>
    <t>Đơn giá</t>
  </si>
  <si>
    <t>Thành tiền</t>
  </si>
  <si>
    <t>STT</t>
  </si>
  <si>
    <t>71-RN60D-F-68.1K</t>
  </si>
  <si>
    <t>68,1K-1% - 1/4W</t>
  </si>
  <si>
    <t>71-RN60C-F-332K</t>
  </si>
  <si>
    <t>332K-1% - 1/4W</t>
  </si>
  <si>
    <t>71-RN60D2201F</t>
  </si>
  <si>
    <t>71-RN60D1000F/R</t>
  </si>
  <si>
    <t>http://www.mouser.com/ProductDetail/Vishay-Dale/RN60D2201FB14/?qs=sGAEpiMZZMu61qfTUdNhG6Cm1yz0MwZFK1oqcVyd07M%3d</t>
  </si>
  <si>
    <t>71-RN60D-F-100K</t>
  </si>
  <si>
    <t>100K-1% - 1/4W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</si>
</sst>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0" fillId="0" borderId="5" xfId="0" applyBorder="1" applyAlignment="1">
      <alignment horizontal="center"/>
    </xf>
    <xf numFmtId="0" fontId="4" fillId="0" borderId="0" xfId="0" applyFont="1"/>
    <xf numFmtId="0" fontId="5" fillId="0" borderId="0" xfId="2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ouser.com/ProductDetail/Vishay-Dale/RN60D2201FB14/?qs=sGAEpiMZZMu61qfTUdNhG6Cm1yz0MwZFK1oqcVyd07M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B1" workbookViewId="0">
      <selection activeCell="S19" sqref="S19"/>
    </sheetView>
  </sheetViews>
  <sheetFormatPr defaultRowHeight="15" x14ac:dyDescent="0.25"/>
  <cols>
    <col min="1" max="1" width="23.5703125" hidden="1" customWidth="1"/>
    <col min="2" max="2" width="11.5703125" customWidth="1"/>
    <col min="3" max="3" width="5.7109375" style="1" bestFit="1" customWidth="1"/>
    <col min="4" max="4" width="20.42578125" customWidth="1"/>
    <col min="5" max="5" width="6.28515625" customWidth="1"/>
    <col min="9" max="9" width="14.42578125" hidden="1" customWidth="1"/>
    <col min="10" max="10" width="0" hidden="1" customWidth="1"/>
    <col min="11" max="11" width="11.5703125" hidden="1" customWidth="1"/>
  </cols>
  <sheetData>
    <row r="1" spans="1:11" x14ac:dyDescent="0.25">
      <c r="A1" t="s">
        <v>0</v>
      </c>
    </row>
    <row r="2" spans="1:11" x14ac:dyDescent="0.25">
      <c r="A2" t="s">
        <v>1</v>
      </c>
      <c r="B2" t="s">
        <v>42</v>
      </c>
      <c r="C2" s="1" t="s">
        <v>23</v>
      </c>
      <c r="D2" t="s">
        <v>33</v>
      </c>
      <c r="E2">
        <v>4</v>
      </c>
      <c r="F2">
        <v>1.0900000000000001</v>
      </c>
      <c r="G2">
        <f>E2*F2</f>
        <v>4.3600000000000003</v>
      </c>
    </row>
    <row r="3" spans="1:11" x14ac:dyDescent="0.25">
      <c r="A3" t="s">
        <v>3</v>
      </c>
      <c r="B3" t="s">
        <v>4</v>
      </c>
      <c r="C3" s="1" t="s">
        <v>23</v>
      </c>
      <c r="D3" t="s">
        <v>32</v>
      </c>
      <c r="E3">
        <v>4</v>
      </c>
      <c r="F3">
        <v>1.04</v>
      </c>
      <c r="G3">
        <f t="shared" ref="G3:G12" si="0">E3*F3</f>
        <v>4.16</v>
      </c>
    </row>
    <row r="4" spans="1:11" x14ac:dyDescent="0.25">
      <c r="A4" t="s">
        <v>5</v>
      </c>
      <c r="B4" t="s">
        <v>6</v>
      </c>
      <c r="C4" s="1" t="s">
        <v>24</v>
      </c>
      <c r="D4" t="s">
        <v>29</v>
      </c>
      <c r="E4">
        <v>4</v>
      </c>
      <c r="F4">
        <v>0.11</v>
      </c>
      <c r="G4">
        <f t="shared" si="0"/>
        <v>0.44</v>
      </c>
    </row>
    <row r="5" spans="1:11" x14ac:dyDescent="0.25">
      <c r="A5" t="s">
        <v>7</v>
      </c>
      <c r="B5" s="3" t="s">
        <v>8</v>
      </c>
      <c r="C5" s="4" t="s">
        <v>23</v>
      </c>
      <c r="D5" s="3"/>
      <c r="E5" s="3">
        <v>2</v>
      </c>
      <c r="G5">
        <f t="shared" si="0"/>
        <v>0</v>
      </c>
    </row>
    <row r="6" spans="1:11" x14ac:dyDescent="0.25">
      <c r="A6" t="s">
        <v>9</v>
      </c>
      <c r="B6" t="s">
        <v>10</v>
      </c>
      <c r="C6" s="1" t="s">
        <v>24</v>
      </c>
      <c r="D6" t="s">
        <v>31</v>
      </c>
      <c r="E6">
        <v>4</v>
      </c>
      <c r="F6">
        <v>0.11</v>
      </c>
      <c r="G6">
        <f t="shared" si="0"/>
        <v>0.44</v>
      </c>
    </row>
    <row r="7" spans="1:11" x14ac:dyDescent="0.25">
      <c r="A7" t="s">
        <v>11</v>
      </c>
      <c r="B7" t="s">
        <v>12</v>
      </c>
      <c r="C7" s="1" t="s">
        <v>25</v>
      </c>
      <c r="E7">
        <v>4</v>
      </c>
      <c r="G7">
        <f t="shared" si="0"/>
        <v>0</v>
      </c>
      <c r="I7" t="s">
        <v>35</v>
      </c>
      <c r="J7">
        <f>1.96*0.75</f>
        <v>1.47</v>
      </c>
      <c r="K7">
        <f>E7*J7</f>
        <v>5.88</v>
      </c>
    </row>
    <row r="8" spans="1:11" x14ac:dyDescent="0.25">
      <c r="A8" t="s">
        <v>13</v>
      </c>
      <c r="B8" t="s">
        <v>14</v>
      </c>
      <c r="C8" s="1" t="s">
        <v>24</v>
      </c>
      <c r="D8" t="s">
        <v>30</v>
      </c>
      <c r="E8">
        <v>2</v>
      </c>
      <c r="F8">
        <v>0.11</v>
      </c>
      <c r="G8">
        <f t="shared" si="0"/>
        <v>0.22</v>
      </c>
      <c r="I8" t="s">
        <v>36</v>
      </c>
      <c r="J8">
        <f>6.96*0.75</f>
        <v>5.22</v>
      </c>
      <c r="K8">
        <f>J8*3</f>
        <v>15.66</v>
      </c>
    </row>
    <row r="9" spans="1:11" x14ac:dyDescent="0.25">
      <c r="A9" t="s">
        <v>15</v>
      </c>
      <c r="B9" t="s">
        <v>16</v>
      </c>
      <c r="C9" s="1" t="s">
        <v>24</v>
      </c>
      <c r="D9" t="s">
        <v>27</v>
      </c>
      <c r="E9">
        <v>4</v>
      </c>
      <c r="F9">
        <v>0.12</v>
      </c>
      <c r="G9">
        <f t="shared" si="0"/>
        <v>0.48</v>
      </c>
      <c r="I9" t="s">
        <v>37</v>
      </c>
      <c r="J9">
        <v>1</v>
      </c>
      <c r="K9">
        <f>J9*2</f>
        <v>2</v>
      </c>
    </row>
    <row r="10" spans="1:11" x14ac:dyDescent="0.25">
      <c r="A10" t="s">
        <v>17</v>
      </c>
      <c r="B10" s="3" t="s">
        <v>18</v>
      </c>
      <c r="C10" s="4" t="s">
        <v>26</v>
      </c>
      <c r="D10" s="3"/>
      <c r="E10" s="3">
        <v>1</v>
      </c>
      <c r="F10" s="3"/>
      <c r="G10">
        <f t="shared" si="0"/>
        <v>0</v>
      </c>
      <c r="I10" t="s">
        <v>38</v>
      </c>
      <c r="J10">
        <v>1.25</v>
      </c>
      <c r="K10">
        <f>J10*2</f>
        <v>2.5</v>
      </c>
    </row>
    <row r="11" spans="1:11" x14ac:dyDescent="0.25">
      <c r="A11" t="s">
        <v>19</v>
      </c>
      <c r="B11" t="s">
        <v>20</v>
      </c>
      <c r="C11" s="1" t="s">
        <v>23</v>
      </c>
      <c r="D11" t="s">
        <v>34</v>
      </c>
      <c r="E11">
        <v>1</v>
      </c>
      <c r="F11">
        <v>0.97</v>
      </c>
      <c r="G11">
        <f t="shared" si="0"/>
        <v>0.97</v>
      </c>
      <c r="K11">
        <f>SUM(K7:K10)</f>
        <v>26.04</v>
      </c>
    </row>
    <row r="12" spans="1:11" x14ac:dyDescent="0.25">
      <c r="A12" t="s">
        <v>21</v>
      </c>
      <c r="B12" t="s">
        <v>22</v>
      </c>
      <c r="C12" s="1" t="s">
        <v>24</v>
      </c>
      <c r="D12" t="s">
        <v>28</v>
      </c>
      <c r="E12">
        <v>2</v>
      </c>
      <c r="F12">
        <v>0.11</v>
      </c>
      <c r="G12">
        <f t="shared" si="0"/>
        <v>0.22</v>
      </c>
    </row>
    <row r="13" spans="1:11" x14ac:dyDescent="0.25">
      <c r="G13">
        <f>SUM(G2:G12)</f>
        <v>11.290000000000001</v>
      </c>
    </row>
    <row r="15" spans="1:11" x14ac:dyDescent="0.25">
      <c r="B15" t="s">
        <v>40</v>
      </c>
      <c r="C15" s="1" t="s">
        <v>41</v>
      </c>
      <c r="D15" t="s">
        <v>39</v>
      </c>
      <c r="E15">
        <v>4</v>
      </c>
      <c r="F15">
        <v>0.69</v>
      </c>
      <c r="G15">
        <f>F15*E15</f>
        <v>2.76</v>
      </c>
    </row>
    <row r="16" spans="1:11" x14ac:dyDescent="0.25">
      <c r="B16" t="s">
        <v>2</v>
      </c>
      <c r="C16" s="1" t="s">
        <v>23</v>
      </c>
      <c r="D16" t="s">
        <v>33</v>
      </c>
      <c r="E16">
        <v>8</v>
      </c>
      <c r="F16">
        <v>1.0900000000000001</v>
      </c>
      <c r="G16">
        <f>F16*E16</f>
        <v>8.7200000000000006</v>
      </c>
    </row>
    <row r="17" spans="2:7" x14ac:dyDescent="0.25">
      <c r="B17" t="s">
        <v>45</v>
      </c>
      <c r="C17" s="1" t="s">
        <v>23</v>
      </c>
      <c r="D17" s="2" t="s">
        <v>43</v>
      </c>
      <c r="E17">
        <v>4</v>
      </c>
      <c r="F17">
        <v>1.56</v>
      </c>
      <c r="G17">
        <f>F17*E17</f>
        <v>6.24</v>
      </c>
    </row>
    <row r="18" spans="2:7" x14ac:dyDescent="0.25">
      <c r="B18" t="s">
        <v>44</v>
      </c>
      <c r="C18" s="1" t="s">
        <v>24</v>
      </c>
      <c r="D18" t="s">
        <v>47</v>
      </c>
      <c r="E18">
        <v>10</v>
      </c>
      <c r="F18">
        <v>0.13</v>
      </c>
      <c r="G18">
        <f t="shared" ref="G18:G27" si="1">F18*E18</f>
        <v>1.3</v>
      </c>
    </row>
    <row r="19" spans="2:7" x14ac:dyDescent="0.25">
      <c r="B19" t="s">
        <v>6</v>
      </c>
      <c r="C19" s="1" t="s">
        <v>24</v>
      </c>
      <c r="D19" t="s">
        <v>29</v>
      </c>
      <c r="E19">
        <v>10</v>
      </c>
      <c r="F19">
        <v>0.11</v>
      </c>
      <c r="G19">
        <f t="shared" si="1"/>
        <v>1.1000000000000001</v>
      </c>
    </row>
    <row r="20" spans="2:7" x14ac:dyDescent="0.25">
      <c r="B20" t="s">
        <v>14</v>
      </c>
      <c r="C20" s="1" t="s">
        <v>24</v>
      </c>
      <c r="D20" t="s">
        <v>46</v>
      </c>
      <c r="E20">
        <v>10</v>
      </c>
      <c r="F20">
        <v>0.11</v>
      </c>
      <c r="G20">
        <f t="shared" si="1"/>
        <v>1.1000000000000001</v>
      </c>
    </row>
    <row r="21" spans="2:7" x14ac:dyDescent="0.25">
      <c r="B21" t="s">
        <v>48</v>
      </c>
      <c r="C21" s="1" t="s">
        <v>24</v>
      </c>
      <c r="D21" t="s">
        <v>51</v>
      </c>
      <c r="E21">
        <v>10</v>
      </c>
      <c r="F21">
        <v>0.11</v>
      </c>
      <c r="G21">
        <f t="shared" si="1"/>
        <v>1.1000000000000001</v>
      </c>
    </row>
    <row r="22" spans="2:7" x14ac:dyDescent="0.25">
      <c r="B22" t="s">
        <v>50</v>
      </c>
      <c r="C22" s="1" t="s">
        <v>24</v>
      </c>
      <c r="D22" t="s">
        <v>49</v>
      </c>
      <c r="E22">
        <v>10</v>
      </c>
      <c r="F22">
        <v>0.11</v>
      </c>
      <c r="G22">
        <f t="shared" si="1"/>
        <v>1.1000000000000001</v>
      </c>
    </row>
    <row r="23" spans="2:7" x14ac:dyDescent="0.25">
      <c r="B23" t="s">
        <v>53</v>
      </c>
      <c r="C23" s="1" t="s">
        <v>24</v>
      </c>
      <c r="D23" t="s">
        <v>52</v>
      </c>
      <c r="E23">
        <v>5</v>
      </c>
      <c r="F23">
        <v>0.21</v>
      </c>
      <c r="G23">
        <f t="shared" si="1"/>
        <v>1.05</v>
      </c>
    </row>
    <row r="24" spans="2:7" x14ac:dyDescent="0.25">
      <c r="D24" t="s">
        <v>54</v>
      </c>
      <c r="E24">
        <v>2</v>
      </c>
      <c r="F24">
        <v>2.08</v>
      </c>
      <c r="G24">
        <f t="shared" si="1"/>
        <v>4.16</v>
      </c>
    </row>
    <row r="25" spans="2:7" x14ac:dyDescent="0.25">
      <c r="D25" t="s">
        <v>55</v>
      </c>
      <c r="E25">
        <v>2</v>
      </c>
      <c r="F25">
        <v>2.56</v>
      </c>
      <c r="G25">
        <f t="shared" si="1"/>
        <v>5.12</v>
      </c>
    </row>
    <row r="26" spans="2:7" x14ac:dyDescent="0.25">
      <c r="D26" t="s">
        <v>56</v>
      </c>
      <c r="E26">
        <v>2</v>
      </c>
      <c r="F26">
        <v>0.67</v>
      </c>
      <c r="G26">
        <f t="shared" si="1"/>
        <v>1.34</v>
      </c>
    </row>
    <row r="27" spans="2:7" x14ac:dyDescent="0.25">
      <c r="D27" t="s">
        <v>57</v>
      </c>
      <c r="E27">
        <v>2</v>
      </c>
      <c r="F27">
        <v>0.67</v>
      </c>
      <c r="G27">
        <f t="shared" si="1"/>
        <v>1.34</v>
      </c>
    </row>
    <row r="28" spans="2:7" x14ac:dyDescent="0.25">
      <c r="G28">
        <f>SUBTOTAL(9,G2:G27)</f>
        <v>59.010000000000012</v>
      </c>
    </row>
  </sheetData>
  <autoFilter ref="B1:G27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4"/>
  <sheetViews>
    <sheetView tabSelected="1" workbookViewId="0">
      <selection activeCell="J15" sqref="J15"/>
    </sheetView>
  </sheetViews>
  <sheetFormatPr defaultRowHeight="15" x14ac:dyDescent="0.25"/>
  <cols>
    <col min="1" max="1" width="6.7109375" customWidth="1"/>
    <col min="2" max="2" width="4.42578125" style="1" customWidth="1"/>
    <col min="3" max="3" width="34.28515625" bestFit="1" customWidth="1"/>
    <col min="4" max="4" width="22" bestFit="1" customWidth="1"/>
    <col min="5" max="5" width="8.85546875" bestFit="1" customWidth="1"/>
    <col min="6" max="6" width="7.7109375" bestFit="1" customWidth="1"/>
    <col min="7" max="7" width="10.28515625" bestFit="1" customWidth="1"/>
    <col min="8" max="8" width="14.85546875" customWidth="1"/>
  </cols>
  <sheetData>
    <row r="3" spans="2:8" x14ac:dyDescent="0.25">
      <c r="B3" s="10" t="s">
        <v>71</v>
      </c>
      <c r="C3" s="11" t="s">
        <v>66</v>
      </c>
      <c r="D3" s="11" t="s">
        <v>67</v>
      </c>
      <c r="E3" s="11" t="s">
        <v>68</v>
      </c>
      <c r="F3" s="11" t="s">
        <v>69</v>
      </c>
      <c r="G3" s="11" t="s">
        <v>70</v>
      </c>
    </row>
    <row r="4" spans="2:8" x14ac:dyDescent="0.25">
      <c r="B4" s="8">
        <v>1</v>
      </c>
      <c r="C4" s="9" t="s">
        <v>59</v>
      </c>
      <c r="D4" s="9" t="s">
        <v>31</v>
      </c>
      <c r="E4" s="9">
        <v>4</v>
      </c>
      <c r="F4" s="9">
        <v>0.11</v>
      </c>
      <c r="G4" s="9">
        <f>E4*F4</f>
        <v>0.44</v>
      </c>
    </row>
    <row r="5" spans="2:8" x14ac:dyDescent="0.25">
      <c r="B5" s="5">
        <v>2</v>
      </c>
      <c r="C5" s="6" t="s">
        <v>61</v>
      </c>
      <c r="D5" s="6" t="s">
        <v>27</v>
      </c>
      <c r="E5" s="6">
        <v>4</v>
      </c>
      <c r="F5" s="6">
        <v>0.12</v>
      </c>
      <c r="G5" s="6">
        <f t="shared" ref="G5:G14" si="0">E5*F5</f>
        <v>0.48</v>
      </c>
    </row>
    <row r="6" spans="2:8" x14ac:dyDescent="0.25">
      <c r="B6" s="8">
        <v>3</v>
      </c>
      <c r="C6" s="6" t="s">
        <v>62</v>
      </c>
      <c r="D6" s="6" t="s">
        <v>28</v>
      </c>
      <c r="E6" s="6">
        <v>4</v>
      </c>
      <c r="F6" s="6">
        <v>0.11</v>
      </c>
      <c r="G6" s="6">
        <f t="shared" si="0"/>
        <v>0.44</v>
      </c>
    </row>
    <row r="7" spans="2:8" x14ac:dyDescent="0.25">
      <c r="B7" s="5">
        <v>4</v>
      </c>
      <c r="C7" s="6" t="s">
        <v>63</v>
      </c>
      <c r="D7" s="13" t="s">
        <v>76</v>
      </c>
      <c r="E7" s="6">
        <v>10</v>
      </c>
      <c r="F7" s="6">
        <v>0.21</v>
      </c>
      <c r="G7" s="6">
        <f t="shared" si="0"/>
        <v>2.1</v>
      </c>
      <c r="H7" s="14" t="s">
        <v>78</v>
      </c>
    </row>
    <row r="8" spans="2:8" x14ac:dyDescent="0.25">
      <c r="B8" s="8">
        <v>5</v>
      </c>
      <c r="C8" s="6" t="s">
        <v>58</v>
      </c>
      <c r="D8" s="6" t="s">
        <v>29</v>
      </c>
      <c r="E8" s="6">
        <v>10</v>
      </c>
      <c r="F8" s="6">
        <v>0.11</v>
      </c>
      <c r="G8" s="6">
        <f t="shared" si="0"/>
        <v>1.1000000000000001</v>
      </c>
    </row>
    <row r="9" spans="2:8" x14ac:dyDescent="0.25">
      <c r="B9" s="5">
        <v>6</v>
      </c>
      <c r="C9" s="6" t="s">
        <v>60</v>
      </c>
      <c r="D9" s="6" t="s">
        <v>46</v>
      </c>
      <c r="E9" s="6">
        <v>20</v>
      </c>
      <c r="F9" s="6">
        <v>0.11</v>
      </c>
      <c r="G9" s="6">
        <f t="shared" si="0"/>
        <v>2.2000000000000002</v>
      </c>
    </row>
    <row r="10" spans="2:8" x14ac:dyDescent="0.25">
      <c r="B10" s="5">
        <v>7</v>
      </c>
      <c r="C10" s="6" t="s">
        <v>64</v>
      </c>
      <c r="D10" s="13" t="s">
        <v>77</v>
      </c>
      <c r="E10" s="6">
        <v>10</v>
      </c>
      <c r="F10" s="6">
        <v>0.13</v>
      </c>
      <c r="G10" s="6">
        <f t="shared" si="0"/>
        <v>1.3</v>
      </c>
    </row>
    <row r="11" spans="2:8" x14ac:dyDescent="0.25">
      <c r="B11" s="5">
        <v>8</v>
      </c>
      <c r="C11" s="6" t="s">
        <v>65</v>
      </c>
      <c r="D11" s="6" t="s">
        <v>49</v>
      </c>
      <c r="E11" s="6">
        <v>10</v>
      </c>
      <c r="F11" s="6">
        <v>0.11</v>
      </c>
      <c r="G11" s="6">
        <f t="shared" si="0"/>
        <v>1.1000000000000001</v>
      </c>
    </row>
    <row r="12" spans="2:8" x14ac:dyDescent="0.25">
      <c r="B12" s="8">
        <v>9</v>
      </c>
      <c r="C12" s="6" t="s">
        <v>73</v>
      </c>
      <c r="D12" s="6" t="s">
        <v>72</v>
      </c>
      <c r="E12" s="6">
        <v>2</v>
      </c>
      <c r="F12" s="6">
        <v>0.13</v>
      </c>
      <c r="G12" s="6">
        <f t="shared" si="0"/>
        <v>0.26</v>
      </c>
    </row>
    <row r="13" spans="2:8" x14ac:dyDescent="0.25">
      <c r="B13" s="8">
        <v>10</v>
      </c>
      <c r="C13" s="6" t="s">
        <v>75</v>
      </c>
      <c r="D13" s="6" t="s">
        <v>74</v>
      </c>
      <c r="E13" s="6">
        <v>2</v>
      </c>
      <c r="F13" s="6">
        <v>0.16</v>
      </c>
      <c r="G13" s="6">
        <f t="shared" si="0"/>
        <v>0.32</v>
      </c>
    </row>
    <row r="14" spans="2:8" x14ac:dyDescent="0.25">
      <c r="B14" s="12">
        <v>11</v>
      </c>
      <c r="C14" s="7" t="s">
        <v>80</v>
      </c>
      <c r="D14" s="7" t="s">
        <v>79</v>
      </c>
      <c r="E14" s="7">
        <v>10</v>
      </c>
      <c r="F14" s="7">
        <v>0.13</v>
      </c>
      <c r="G14" s="7">
        <f t="shared" si="0"/>
        <v>1.3</v>
      </c>
    </row>
  </sheetData>
  <hyperlinks>
    <hyperlink ref="H7" r:id="rId1"/>
  </hyperlinks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Mouser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2015-12-08T01:43:48Z</dcterms:modified>
</cp:coreProperties>
</file>