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755"/>
  </bookViews>
  <sheets>
    <sheet name="Obscurus" sheetId="4" r:id="rId1"/>
  </sheets>
  <definedNames>
    <definedName name="_xlnm.Print_Area" localSheetId="0">Obscurus!$A$2:$H$10</definedName>
  </definedNames>
  <calcPr calcId="144525"/>
</workbook>
</file>

<file path=xl/calcChain.xml><?xml version="1.0" encoding="utf-8"?>
<calcChain xmlns="http://schemas.openxmlformats.org/spreadsheetml/2006/main">
  <c r="H10" i="4" l="1"/>
  <c r="H7" i="4"/>
  <c r="G7" i="4"/>
  <c r="F7" i="4"/>
  <c r="F6" i="4" l="1"/>
  <c r="G6" i="4" s="1"/>
  <c r="H6" i="4" l="1"/>
  <c r="F8" i="4"/>
  <c r="G8" i="4" l="1"/>
  <c r="H8" i="4" s="1"/>
  <c r="H9" i="4" s="1"/>
</calcChain>
</file>

<file path=xl/sharedStrings.xml><?xml version="1.0" encoding="utf-8"?>
<sst xmlns="http://schemas.openxmlformats.org/spreadsheetml/2006/main" count="18" uniqueCount="18">
  <si>
    <t>STT</t>
  </si>
  <si>
    <t>Mã hàng</t>
  </si>
  <si>
    <t>Nick</t>
  </si>
  <si>
    <t>Thành 
tiền</t>
  </si>
  <si>
    <t>Ship</t>
  </si>
  <si>
    <t>Total</t>
  </si>
  <si>
    <t>Số 
lượng</t>
  </si>
  <si>
    <t>Đơn 
giá</t>
  </si>
  <si>
    <t>Tổng cộng</t>
  </si>
  <si>
    <t xml:space="preserve">Quy đổi VND (1usd = 23,500vnd) </t>
  </si>
  <si>
    <t>Đơn hàng tháng 11-2016</t>
  </si>
  <si>
    <t>Ghi chú</t>
  </si>
  <si>
    <t>giảm 
25 
(%)</t>
  </si>
  <si>
    <t>Obscurus</t>
  </si>
  <si>
    <t>TUBETS-68112</t>
  </si>
  <si>
    <t xml:space="preserve">CONNEX-53464 </t>
  </si>
  <si>
    <t xml:space="preserve">MUNDORF-76437 </t>
  </si>
  <si>
    <t>matched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</si>
</sst>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₫_-;\-* #,##0.00\ _₫_-;_-* &quot;-&quot;??\ _₫_-;_-@_-"/>
    <numFmt numFmtId="164" formatCode="_-[$$-409]* #,##0.00_ ;_-[$$-409]* \-#,##0.00\ ;_-[$$-409]* &quot;-&quot;??_ ;_-@_ "/>
    <numFmt numFmtId="165" formatCode="_-* #,##0.000\ [$₫-42A]_-;\-* #,##0.000\ [$₫-42A]_-;_-* &quot;-&quot;??\ [$₫-42A]_-;_-@_-"/>
    <numFmt numFmtId="166" formatCode="[$VND]\ #,##0"/>
    <numFmt numFmtId="167" formatCode="_-* #,##0\ [$₫-42A]_-;\-* #,##0\ [$₫-42A]_-;_-* &quot;-&quot;??\ [$₫-42A]_-;_-@_-"/>
    <numFmt numFmtId="168" formatCode="_-* #,##0\ _₫_-;\-* #,##0\ _₫_-;_-* &quot;-&quot;??\ _₫_-;_-@_-"/>
  </numFmts>
  <fonts count="10" x14ac:knownFonts="1">
    <font>
      <sz val="11"/>
      <color theme="1"/>
      <name val="Calibri"/>
      <family val="2"/>
      <charset val="163"/>
      <scheme val="minor"/>
    </font>
    <font>
      <sz val="12"/>
      <color theme="1"/>
      <name val="Cambria"/>
      <family val="1"/>
      <charset val="163"/>
      <scheme val="major"/>
    </font>
    <font>
      <b/>
      <i/>
      <sz val="12"/>
      <color theme="1"/>
      <name val="Cambria"/>
      <family val="1"/>
      <charset val="163"/>
      <scheme val="major"/>
    </font>
    <font>
      <b/>
      <sz val="12"/>
      <color theme="1"/>
      <name val="Cambria"/>
      <family val="1"/>
      <scheme val="major"/>
    </font>
    <font>
      <sz val="11"/>
      <color theme="1"/>
      <name val="Verdana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Cambria"/>
      <family val="1"/>
      <scheme val="major"/>
    </font>
    <font>
      <sz val="11"/>
      <color theme="1"/>
      <name val="Calibri"/>
      <family val="2"/>
      <charset val="163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6" fontId="5" fillId="3" borderId="0" applyNumberFormat="0" applyBorder="0" applyAlignment="0" applyProtection="0"/>
    <xf numFmtId="166" fontId="6" fillId="4" borderId="0" applyNumberFormat="0" applyBorder="0" applyAlignment="0" applyProtection="0"/>
    <xf numFmtId="0" fontId="7" fillId="0" borderId="0"/>
    <xf numFmtId="43" fontId="9" fillId="0" borderId="0" applyFont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164" fontId="1" fillId="0" borderId="2" xfId="0" applyNumberFormat="1" applyFont="1" applyBorder="1"/>
    <xf numFmtId="0" fontId="1" fillId="0" borderId="0" xfId="0" applyFont="1" applyAlignment="1">
      <alignment horizontal="center" vertical="center"/>
    </xf>
    <xf numFmtId="165" fontId="3" fillId="0" borderId="1" xfId="0" applyNumberFormat="1" applyFont="1" applyBorder="1"/>
    <xf numFmtId="0" fontId="1" fillId="0" borderId="2" xfId="0" applyFont="1" applyBorder="1" applyAlignment="1">
      <alignment horizontal="center"/>
    </xf>
    <xf numFmtId="167" fontId="1" fillId="0" borderId="2" xfId="0" applyNumberFormat="1" applyFont="1" applyBorder="1" applyAlignment="1">
      <alignment horizontal="right" vertical="center"/>
    </xf>
    <xf numFmtId="0" fontId="4" fillId="2" borderId="0" xfId="0" applyFont="1" applyFill="1" applyAlignment="1">
      <alignment horizontal="center" vertical="center" wrapText="1"/>
    </xf>
    <xf numFmtId="167" fontId="2" fillId="0" borderId="1" xfId="0" applyNumberFormat="1" applyFont="1" applyBorder="1"/>
    <xf numFmtId="0" fontId="3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168" fontId="1" fillId="0" borderId="1" xfId="4" applyNumberFormat="1" applyFont="1" applyBorder="1"/>
    <xf numFmtId="0" fontId="3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5">
    <cellStyle name="20% - Accent4 2 2" xfId="2"/>
    <cellStyle name="60% - Accent1 2 2" xfId="1"/>
    <cellStyle name="Comma" xfId="4" builtinId="3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8"/>
  <sheetViews>
    <sheetView tabSelected="1" workbookViewId="0">
      <selection activeCell="J8" sqref="J8"/>
    </sheetView>
  </sheetViews>
  <sheetFormatPr defaultColWidth="9.140625" defaultRowHeight="15.75" x14ac:dyDescent="0.25"/>
  <cols>
    <col min="1" max="1" width="20.140625" style="1" customWidth="1"/>
    <col min="2" max="2" width="5.5703125" style="13" customWidth="1"/>
    <col min="3" max="3" width="23.42578125" style="1" customWidth="1"/>
    <col min="4" max="4" width="9.42578125" style="1" customWidth="1"/>
    <col min="5" max="5" width="8.5703125" style="1" customWidth="1"/>
    <col min="6" max="6" width="12" style="1" customWidth="1"/>
    <col min="7" max="7" width="11" style="1" customWidth="1"/>
    <col min="8" max="8" width="17.5703125" style="1" customWidth="1"/>
    <col min="9" max="9" width="19" style="1" customWidth="1"/>
    <col min="10" max="10" width="30.85546875" style="1" customWidth="1"/>
    <col min="11" max="11" width="19" style="1" customWidth="1"/>
    <col min="12" max="16384" width="9.140625" style="1"/>
  </cols>
  <sheetData>
    <row r="2" spans="1:11" x14ac:dyDescent="0.25">
      <c r="D2" s="26" t="s">
        <v>10</v>
      </c>
      <c r="E2" s="26"/>
      <c r="F2" s="26"/>
      <c r="G2" s="26"/>
    </row>
    <row r="3" spans="1:11" x14ac:dyDescent="0.25">
      <c r="K3" s="27"/>
    </row>
    <row r="4" spans="1:11" x14ac:dyDescent="0.25">
      <c r="K4" s="27"/>
    </row>
    <row r="5" spans="1:11" ht="47.25" x14ac:dyDescent="0.25">
      <c r="A5" s="20" t="s">
        <v>2</v>
      </c>
      <c r="B5" s="5" t="s">
        <v>0</v>
      </c>
      <c r="C5" s="5" t="s">
        <v>1</v>
      </c>
      <c r="D5" s="6" t="s">
        <v>7</v>
      </c>
      <c r="E5" s="6" t="s">
        <v>6</v>
      </c>
      <c r="F5" s="6" t="s">
        <v>3</v>
      </c>
      <c r="G5" s="6" t="s">
        <v>12</v>
      </c>
      <c r="H5" s="5" t="s">
        <v>5</v>
      </c>
      <c r="I5" s="7" t="s">
        <v>4</v>
      </c>
      <c r="J5" s="7" t="s">
        <v>11</v>
      </c>
    </row>
    <row r="6" spans="1:11" ht="40.5" customHeight="1" x14ac:dyDescent="0.25">
      <c r="A6" s="19" t="s">
        <v>13</v>
      </c>
      <c r="B6" s="9">
        <v>1</v>
      </c>
      <c r="C6" s="8" t="s">
        <v>14</v>
      </c>
      <c r="D6" s="11">
        <v>49.95</v>
      </c>
      <c r="E6" s="9">
        <v>1</v>
      </c>
      <c r="F6" s="9">
        <f>D6*E6</f>
        <v>49.95</v>
      </c>
      <c r="G6" s="9">
        <f>F6*25%</f>
        <v>12.487500000000001</v>
      </c>
      <c r="H6" s="10">
        <f>F6-G6</f>
        <v>37.462500000000006</v>
      </c>
      <c r="I6" s="16"/>
      <c r="J6" s="23" t="s">
        <v>17</v>
      </c>
      <c r="K6" s="17"/>
    </row>
    <row r="7" spans="1:11" ht="40.5" customHeight="1" x14ac:dyDescent="0.25">
      <c r="A7" s="22"/>
      <c r="B7" s="9">
        <v>2</v>
      </c>
      <c r="C7" s="8" t="s">
        <v>15</v>
      </c>
      <c r="D7" s="11">
        <v>10.95</v>
      </c>
      <c r="E7" s="9">
        <v>4</v>
      </c>
      <c r="F7" s="9">
        <f>D7*E7</f>
        <v>43.8</v>
      </c>
      <c r="G7" s="9">
        <f>F7*25%</f>
        <v>10.95</v>
      </c>
      <c r="H7" s="10">
        <f>F7-G7</f>
        <v>32.849999999999994</v>
      </c>
      <c r="I7" s="16"/>
      <c r="J7" s="23"/>
      <c r="K7" s="24"/>
    </row>
    <row r="8" spans="1:11" ht="40.5" customHeight="1" x14ac:dyDescent="0.25">
      <c r="A8" s="22"/>
      <c r="B8" s="9">
        <v>3</v>
      </c>
      <c r="C8" s="8" t="s">
        <v>16</v>
      </c>
      <c r="D8" s="11">
        <v>16.52</v>
      </c>
      <c r="E8" s="9">
        <v>2</v>
      </c>
      <c r="F8" s="9">
        <f t="shared" ref="F8" si="0">D8*E8</f>
        <v>33.04</v>
      </c>
      <c r="G8" s="9">
        <f t="shared" ref="G8" si="1">F8*25%</f>
        <v>8.26</v>
      </c>
      <c r="H8" s="10">
        <f t="shared" ref="H8" si="2">F8-G8</f>
        <v>24.78</v>
      </c>
      <c r="I8" s="16"/>
      <c r="J8" s="23"/>
      <c r="K8" s="21"/>
    </row>
    <row r="9" spans="1:11" ht="29.45" customHeight="1" x14ac:dyDescent="0.25">
      <c r="A9" s="4"/>
      <c r="B9" s="28" t="s">
        <v>8</v>
      </c>
      <c r="C9" s="29"/>
      <c r="D9" s="3"/>
      <c r="E9" s="3"/>
      <c r="F9" s="15"/>
      <c r="G9" s="3"/>
      <c r="H9" s="12">
        <f>SUM(H6:H8)</f>
        <v>95.092500000000001</v>
      </c>
      <c r="I9" s="25">
        <v>50000</v>
      </c>
      <c r="J9" s="2"/>
      <c r="K9" s="27"/>
    </row>
    <row r="10" spans="1:11" ht="25.5" customHeight="1" x14ac:dyDescent="0.25">
      <c r="A10" s="2"/>
      <c r="B10" s="30" t="s">
        <v>9</v>
      </c>
      <c r="C10" s="31"/>
      <c r="D10" s="31"/>
      <c r="E10" s="31"/>
      <c r="F10" s="31"/>
      <c r="G10" s="31"/>
      <c r="H10" s="18">
        <f>H9*23500+I9</f>
        <v>2284673.75</v>
      </c>
      <c r="I10" s="14"/>
      <c r="J10" s="2"/>
      <c r="K10" s="27"/>
    </row>
    <row r="12" spans="1:11" x14ac:dyDescent="0.25">
      <c r="B12" s="1"/>
    </row>
    <row r="13" spans="1:11" x14ac:dyDescent="0.25">
      <c r="B13" s="1"/>
    </row>
    <row r="14" spans="1:11" ht="24.95" customHeight="1" x14ac:dyDescent="0.25">
      <c r="B14" s="1"/>
    </row>
    <row r="15" spans="1:11" ht="24.95" customHeight="1" x14ac:dyDescent="0.25">
      <c r="B15" s="1"/>
    </row>
    <row r="16" spans="1:11" ht="24.95" customHeight="1" x14ac:dyDescent="0.25">
      <c r="B16" s="1"/>
    </row>
    <row r="17" spans="2:2" ht="24.95" customHeight="1" x14ac:dyDescent="0.25">
      <c r="B17" s="1"/>
    </row>
    <row r="18" spans="2:2" x14ac:dyDescent="0.25">
      <c r="B18" s="1"/>
    </row>
  </sheetData>
  <mergeCells count="5">
    <mergeCell ref="D2:G2"/>
    <mergeCell ref="K3:K4"/>
    <mergeCell ref="K9:K10"/>
    <mergeCell ref="B9:C9"/>
    <mergeCell ref="B10:G1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Obscurus</vt:lpstr>
      <vt:lpstr>Obscurus!Print_Area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 pro</dc:creator>
  <cp:lastModifiedBy>Nguyen</cp:lastModifiedBy>
  <cp:lastPrinted>2016-08-06T01:23:57Z</cp:lastPrinted>
  <dcterms:created xsi:type="dcterms:W3CDTF">2014-05-15T12:42:03Z</dcterms:created>
  <dcterms:modified xsi:type="dcterms:W3CDTF">2016-11-08T14:26:57Z</dcterms:modified>
</cp:coreProperties>
</file>